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showInkAnnotation="0" autoCompressPictures="0"/>
  <mc:AlternateContent xmlns:mc="http://schemas.openxmlformats.org/markup-compatibility/2006">
    <mc:Choice Requires="x15">
      <x15ac:absPath xmlns:x15ac="http://schemas.microsoft.com/office/spreadsheetml/2010/11/ac" url="C:\Users\niwuchu\AppData\Roaming\OTLocal\PRODRM\Workbin\35B1D96.0\"/>
    </mc:Choice>
  </mc:AlternateContent>
  <bookViews>
    <workbookView xWindow="3750" yWindow="0" windowWidth="15180" windowHeight="8145" tabRatio="796"/>
  </bookViews>
  <sheets>
    <sheet name="Contents" sheetId="2" r:id="rId1"/>
    <sheet name="Retirement Income Methodology" sheetId="3" r:id="rId2"/>
    <sheet name="Retirement Income Data Tables" sheetId="1" r:id="rId3"/>
  </sheets>
  <externalReferences>
    <externalReference r:id="rId4"/>
    <externalReference r:id="rId5"/>
  </externalReferences>
  <definedNames>
    <definedName name="_xlnm._FilterDatabase" localSheetId="2" hidden="1">'Retirement Income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Contents!$A$1:$K$16</definedName>
    <definedName name="_xlnm.Print_Area" localSheetId="1">'Retirement Income Methodology'!$A$1:$C$16</definedName>
  </definedNames>
  <calcPr calcId="171027"/>
</workbook>
</file>

<file path=xl/calcChain.xml><?xml version="1.0" encoding="utf-8"?>
<calcChain xmlns="http://schemas.openxmlformats.org/spreadsheetml/2006/main">
  <c r="O8" i="1" l="1"/>
  <c r="AA106" i="1" l="1"/>
  <c r="AB106" i="1" s="1"/>
  <c r="L31" i="1"/>
  <c r="L30" i="1"/>
  <c r="L29" i="1"/>
  <c r="L28" i="1"/>
  <c r="L27" i="1"/>
  <c r="L26" i="1"/>
  <c r="L25" i="1"/>
  <c r="V31" i="1"/>
  <c r="V30" i="1"/>
  <c r="V29" i="1"/>
  <c r="V28" i="1"/>
  <c r="V27" i="1"/>
  <c r="V26" i="1"/>
  <c r="V25" i="1"/>
  <c r="AF31" i="1"/>
  <c r="AF30" i="1"/>
  <c r="AF29" i="1"/>
  <c r="AF28" i="1"/>
  <c r="AF27" i="1"/>
  <c r="AF26" i="1"/>
  <c r="AF25" i="1"/>
  <c r="AP26" i="1"/>
  <c r="AP27" i="1"/>
  <c r="AP28" i="1"/>
  <c r="AP29" i="1"/>
  <c r="AP30" i="1"/>
  <c r="AP31" i="1"/>
  <c r="AP25" i="1"/>
  <c r="S235" i="1"/>
  <c r="S236" i="1"/>
  <c r="S237" i="1"/>
  <c r="S238" i="1"/>
  <c r="S239" i="1"/>
  <c r="S240" i="1"/>
  <c r="S234" i="1"/>
  <c r="O218" i="1"/>
  <c r="O219" i="1"/>
  <c r="P219" i="1" s="1"/>
  <c r="O220" i="1"/>
  <c r="P220" i="1" s="1"/>
  <c r="O221" i="1"/>
  <c r="P221" i="1" s="1"/>
  <c r="O222" i="1"/>
  <c r="P222" i="1" s="1"/>
  <c r="O223" i="1"/>
  <c r="P223" i="1" s="1"/>
  <c r="O224" i="1"/>
  <c r="P224" i="1" s="1"/>
  <c r="O217" i="1"/>
  <c r="P218" i="1" s="1"/>
  <c r="Z106" i="1"/>
  <c r="AA105" i="1"/>
  <c r="Z105" i="1"/>
  <c r="AA104" i="1"/>
  <c r="Z104" i="1"/>
  <c r="AA103" i="1"/>
  <c r="Z103" i="1"/>
  <c r="AA102" i="1"/>
  <c r="Z102" i="1"/>
  <c r="AA101" i="1"/>
  <c r="Z101" i="1"/>
  <c r="AA100" i="1"/>
  <c r="Z100" i="1"/>
  <c r="W47" i="1"/>
  <c r="W46" i="1"/>
  <c r="W45" i="1"/>
  <c r="W44" i="1"/>
  <c r="W43" i="1"/>
  <c r="AU25" i="1"/>
  <c r="AU31" i="1"/>
  <c r="AU30" i="1"/>
  <c r="AU29" i="1"/>
  <c r="AU28" i="1"/>
  <c r="AU27" i="1"/>
  <c r="AU26" i="1"/>
  <c r="O12" i="1"/>
  <c r="O11" i="1"/>
  <c r="O10" i="1"/>
  <c r="O9" i="1"/>
  <c r="N12" i="1"/>
  <c r="N11" i="1"/>
  <c r="N10" i="1"/>
  <c r="N9" i="1"/>
  <c r="AB101" i="1" l="1"/>
  <c r="AB103" i="1"/>
  <c r="AB105" i="1"/>
  <c r="AB102" i="1"/>
  <c r="AB104" i="1"/>
  <c r="AB100" i="1"/>
  <c r="P12" i="1"/>
  <c r="P9" i="1"/>
</calcChain>
</file>

<file path=xl/sharedStrings.xml><?xml version="1.0" encoding="utf-8"?>
<sst xmlns="http://schemas.openxmlformats.org/spreadsheetml/2006/main" count="654" uniqueCount="154">
  <si>
    <t>Table 1: Overview - Pots accessed for the first time since April 2015</t>
  </si>
  <si>
    <t>Apr - Sep 2015</t>
  </si>
  <si>
    <t>Oct 2015 - Mar 2016</t>
  </si>
  <si>
    <t>Apr - Sept 2016</t>
  </si>
  <si>
    <t>Oct 2016 - Mar 2017</t>
  </si>
  <si>
    <t>Total since April 2015</t>
  </si>
  <si>
    <t>number</t>
  </si>
  <si>
    <t>% of policies accessed in this way since April</t>
  </si>
  <si>
    <t>n/a</t>
  </si>
  <si>
    <t>a/a</t>
  </si>
  <si>
    <t xml:space="preserve"> n/a </t>
  </si>
  <si>
    <t>Base (number of firms who responded)</t>
  </si>
  <si>
    <t>**In Oct-Dec 2015 a small number of pots that have had previous UFPLS payments are included, as one provider was unable to exclude these pots in its submission.</t>
  </si>
  <si>
    <t>Annuities</t>
  </si>
  <si>
    <t>Starting drawdown*</t>
  </si>
  <si>
    <t>Taking first UFPLS**</t>
  </si>
  <si>
    <t>Full cash withdrawal***</t>
  </si>
  <si>
    <t>Total of pots accessed</t>
  </si>
  <si>
    <t>Pot size</t>
  </si>
  <si>
    <t>Apr - Sept 2017</t>
  </si>
  <si>
    <t>% of pots of this size accessed in this way</t>
  </si>
  <si>
    <t>Less than £10,000</t>
  </si>
  <si>
    <t>£10,000 - £29,000</t>
  </si>
  <si>
    <t>£30,000 - £49,000</t>
  </si>
  <si>
    <t>£50,000 - £99,000</t>
  </si>
  <si>
    <t>£100,000 - £249,000</t>
  </si>
  <si>
    <t>£250,000 and above</t>
  </si>
  <si>
    <t>All pot sizes</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</si>
  <si>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</si>
  <si>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</si>
  <si>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</si>
  <si>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***Made a first and full withdrawal via FAD, UFPLS or a small pot lump sum</t>
  </si>
  <si>
    <t>.</t>
  </si>
  <si>
    <t>Age of customer</t>
  </si>
  <si>
    <t>Under 55</t>
  </si>
  <si>
    <t>55-64</t>
  </si>
  <si>
    <t>65-74</t>
  </si>
  <si>
    <t>75+</t>
  </si>
  <si>
    <t>All ages</t>
  </si>
  <si>
    <t>*Entered drawdown for first time but did not extinguish pot, including those who just took PCLS but withdrew no crystallised funds (Customers who moved to FAD from Capped drawdown are not included)</t>
  </si>
  <si>
    <t>Note: Rules on dependants, nominees and successors, and for certain protected occupations mean it is possible for some under 55s to purchase annuities or drawdown.</t>
  </si>
  <si>
    <t>Table 4: Annuity purchases by pot size and customer age</t>
  </si>
  <si>
    <t>Pot size (excluding PCLS)</t>
  </si>
  <si>
    <t>Table 5: Number of pots entering drawdown* - by pot size and customer age</t>
  </si>
  <si>
    <t>Pot size (including tax free portion of payment)</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</si>
  <si>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</si>
  <si>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</si>
  <si>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</si>
  <si>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</si>
  <si>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</si>
  <si>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</si>
  <si>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</si>
  <si>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</si>
  <si>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</si>
  <si>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</si>
  <si>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</si>
  <si>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</si>
  <si>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Note: Pot sizes do not include Pension Commencement Lump Sum (PCLS) for drawdown, but do include tax free portion of cash for UFPLS</t>
  </si>
  <si>
    <t>85+</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</si>
  <si>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</si>
  <si>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</si>
  <si>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</si>
  <si>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</si>
  <si>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number of pots entering drawdown with providers who specified advice use</t>
  </si>
  <si>
    <t>number of pots entering drawdown where advice used</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</si>
  <si>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</si>
  <si>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</si>
  <si>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number of first UFPLS payments by providers who specified advice use</t>
  </si>
  <si>
    <t>number of first UFPLS payments where advice used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</si>
  <si>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</si>
  <si>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</si>
  <si>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</si>
  <si>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</si>
  <si>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Annuity product feature/type</t>
  </si>
  <si>
    <t>% of annuities sold in period</t>
  </si>
  <si>
    <t>Guaranteed payment period annuities</t>
  </si>
  <si>
    <t>Value protected annuities</t>
  </si>
  <si>
    <t>Single life annuities</t>
  </si>
  <si>
    <t>Joint life annuities</t>
  </si>
  <si>
    <t>Level only annuities</t>
  </si>
  <si>
    <t>Escalating</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</si>
  <si>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</si>
  <si>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</si>
  <si>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</si>
  <si>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</si>
  <si>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</si>
  <si>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</si>
  <si>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</si>
  <si>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</si>
  <si>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</si>
  <si>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</si>
  <si>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</si>
  <si>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Total pots accessed for first time</t>
  </si>
  <si>
    <t>Annuities purchased</t>
  </si>
  <si>
    <t>New drawdown policies entered and not fully withdrawn*</t>
  </si>
  <si>
    <t>Pots where first partial UFPLS payment taken and not fully withdrawn**</t>
  </si>
  <si>
    <t>Full cash withdrawals from pots being accessed for first time***</t>
  </si>
  <si>
    <t>*In July-Sept 2015 and Oct-Dec 2015 this includes those who just took PCLS but withdrew no crystallised funds, but excludes those who moved to Flexi-Access Drawdown (FAD) from capped drawdown</t>
  </si>
  <si>
    <t>***Made a first and full withdrawal via Flexi-Access Drawdown (FAD), Uncrystallised Funds Pension Lump Sum (UFPLS) or a Small Pot Lump Sum (SPLS)</t>
  </si>
  <si>
    <t>Note: it is not possible to do a consistent comparison of retirement income data returns for April – September 2015 with those covering subsequent periods. This is due to issues with data quality and changes in the format of information collected.</t>
  </si>
  <si>
    <t>****In April-June 2015 firms were asked separately about pots where only a PCLS had been taken. In subsequent periods these pots have been included within the questions on new drawdown policies</t>
  </si>
  <si>
    <t>**Took a first UFPLS payment but did not extinguish pot</t>
  </si>
  <si>
    <t>Table 2: Numbers of pots accessed for first time - by pot size</t>
  </si>
  <si>
    <t>Table 3: Numbers of pots accessed for first time - by age of customer</t>
  </si>
  <si>
    <t>Table 6: Number of pots where first UFPLS taken* - by pot size and customer age</t>
  </si>
  <si>
    <t>Note: this table includes drawdown plans that were entered into but where the pot was not extinguished, including where only PCLS was taken.</t>
  </si>
  <si>
    <t>Number of annuities sold during the period where provider specified the types of annuity sold</t>
  </si>
  <si>
    <t>Enhanced annuities*</t>
  </si>
  <si>
    <t xml:space="preserve">*In this data collection we define enhanced annuities as only those underwritten on impaired life or lifestyle factors (e.g. smoking) and not annuities solely underwritten on other factors (e.g. occupation or postcode details).   
</t>
  </si>
  <si>
    <t>Note: this table includes drawdown plans that were entered in the period but where the pot was not extinguished, including where only Pension Commencement Lump Sum was taken</t>
  </si>
  <si>
    <t xml:space="preserve">% of policies accessed in this way </t>
  </si>
  <si>
    <t>Note: this table includes pots where a first UFPLS payment was made but the pot was not fully extinguished.</t>
  </si>
  <si>
    <t>Pension Commencement Lump Sum (PCLS) withdrawn but no income taken****</t>
  </si>
  <si>
    <t>Retirement Income Data Collection</t>
  </si>
  <si>
    <t>Table 1</t>
  </si>
  <si>
    <t>Overview - Pots accessed for the first time (since April 2015)</t>
  </si>
  <si>
    <t>Tables 2-6</t>
  </si>
  <si>
    <t>Table 7</t>
  </si>
  <si>
    <t>Take up of Guaranteed Annuity Rates and deferred annuity options (since October 2015)</t>
  </si>
  <si>
    <t>Tables 11-14</t>
  </si>
  <si>
    <t>Use of advice when purchasing retirement products (since October 2015)</t>
  </si>
  <si>
    <t>Table 15</t>
  </si>
  <si>
    <t>Types of annuity options sold (since October 2015)</t>
  </si>
  <si>
    <t>Tables 16-17</t>
  </si>
  <si>
    <t xml:space="preserve">Sources of business for retirement product providers (since October 2015) </t>
  </si>
  <si>
    <t>Methodology</t>
  </si>
  <si>
    <t>Note: data on numbers of annuities bought from 3rd parties was collected differently in July-Sept 2015 so is not comparable with subsequent periods</t>
  </si>
  <si>
    <t>% of policies accessed in this way in quarter</t>
  </si>
  <si>
    <t>Total number of pots with regular withdrawals</t>
  </si>
  <si>
    <t>Less than 2%</t>
  </si>
  <si>
    <t>2%-3.99%</t>
  </si>
  <si>
    <t>4%-5.99%</t>
  </si>
  <si>
    <t>6%-7.99%</t>
  </si>
  <si>
    <t>8% and above</t>
  </si>
  <si>
    <t>75-84</t>
  </si>
  <si>
    <t>Numbers</t>
  </si>
  <si>
    <t>Note: Rates are the % withdrawn during the year;</t>
  </si>
  <si>
    <t>Table 8: Number of plans where the plan holder(s) made regular partial withdrawals by annual rate of withdrawal and pot size</t>
  </si>
  <si>
    <t>Numbers of plans segmented by annual rate of withdrawal during 2017-18</t>
  </si>
  <si>
    <t>Table 9: Number of plans where the plan holder(s) made regular partial withdrawals by annual rate of withdrawal and age band</t>
  </si>
  <si>
    <t>Note: Where customers have a regular payment in place and also took an ad-hoc payment in the year, the ad-hoc payments are reported here also</t>
  </si>
  <si>
    <t>Table 10: Number of plans where the plan holder made ad hoc partial withdrawals by pot size</t>
  </si>
  <si>
    <t>Table 12: Use of advice since October 2015 when entering drawdown - by pot size</t>
  </si>
  <si>
    <t>Numbers and types of policies accessed for first time (October 2015 - March 2018)</t>
  </si>
  <si>
    <t>Tables 8-10</t>
  </si>
  <si>
    <t>Number of plans where planholder made a regular or ad hoc partial withdrawal during 2017-18</t>
  </si>
  <si>
    <t xml:space="preserve">The latest Retirement Income Data Request (RIDR) were collected from 54 firms and cover retirement income products sold between 1 October 2017 and 31 March 2018. It also includes information about the stock of their existing plans as at 31 March 2018, although this information is not published in the underlying data tables. The data also include information about partial withdrawals from pension plans, and the annual rate of regular withdrawals reported by firms with 750 or more withdrawals over the period.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It does not include trust-based occupational pension schemes or defined benefit schemes.
Notes 
• All data collected refers to the number of pots accessed and used, rather than the number of consumers, as some consumers may have multiple pension pots.
• Where meaningful, we have provided comparisons of the data with the previous periods. However, in some cases comparisons are not possible due to updates in the questions asked and information collected between reporting periods.
</t>
  </si>
  <si>
    <t>FCA Data Bulletin September 2018  - underlying data pack</t>
  </si>
  <si>
    <t>Retirement Income Data Collection, October - March 2018</t>
  </si>
  <si>
    <t>Oct 2017 - Mar 2018</t>
  </si>
  <si>
    <t>Apr - Sep 2016</t>
  </si>
  <si>
    <t>Apr- Sept 2017</t>
  </si>
  <si>
    <t>July - Sept 2015</t>
  </si>
  <si>
    <t>Oct - Dec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</si>
</sst>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_-;\-* #,##0_-;_-* &quot;-&quot;??_-;_-@_-"/>
    <numFmt numFmtId="165" formatCode="_-* #,##0\ _€_-;\-* #,##0\ _€_-;_-* &quot;-&quot;\ _€_-;_-@_-"/>
    <numFmt numFmtId="166" formatCode="_-* #,##0.00\ _€_-;\-* #,##0.00\ _€_-;_-* &quot;-&quot;??\ _€_-;_-@_-"/>
    <numFmt numFmtId="167" formatCode="_-* #,##0\ &quot;€&quot;_-;\-* #,##0\ &quot;€&quot;_-;_-* &quot;-&quot;\ &quot;€&quot;_-;_-@_-"/>
    <numFmt numFmtId="168" formatCode="_-* #,##0.00\ &quot;€&quot;_-;\-* #,##0.00\ &quot;€&quot;_-;_-* &quot;-&quot;??\ &quot;€&quot;_-;_-@_-"/>
  </numFmts>
  <fonts count="44" x14ac:knownFonts="1">
    <font>
      <sz val="10"/>
      <color theme="1"/>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0"/>
      <color theme="1"/>
      <name val="Verdana"/>
      <family val="2"/>
    </font>
    <font>
      <b/>
      <sz val="14"/>
      <color rgb="FF8E1537"/>
      <name val="Verdana"/>
      <family val="2"/>
    </font>
    <font>
      <b/>
      <sz val="10"/>
      <color theme="1"/>
      <name val="Verdana"/>
      <family val="2"/>
    </font>
    <font>
      <sz val="10"/>
      <color rgb="FF000000"/>
      <name val="Verdana"/>
      <family val="2"/>
    </font>
    <font>
      <b/>
      <sz val="10"/>
      <name val="Verdana"/>
      <family val="2"/>
    </font>
    <font>
      <b/>
      <sz val="10"/>
      <color rgb="FF000000"/>
      <name val="Verdana"/>
      <family val="2"/>
    </font>
    <font>
      <sz val="10"/>
      <name val="Verdana"/>
      <family val="2"/>
    </font>
    <font>
      <sz val="10"/>
      <color theme="0"/>
      <name val="Verdana"/>
      <family val="2"/>
    </font>
    <font>
      <sz val="10"/>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indexed="8"/>
      <name val="Calibri"/>
      <family val="2"/>
    </font>
    <font>
      <i/>
      <sz val="11"/>
      <color rgb="FF7F7F7F"/>
      <name val="Calibri"/>
      <family val="2"/>
      <scheme val="minor"/>
    </font>
    <font>
      <sz val="11"/>
      <color rgb="FF006100"/>
      <name val="Calibri"/>
      <family val="2"/>
      <scheme val="minor"/>
    </font>
    <font>
      <u/>
      <sz val="10"/>
      <color theme="10"/>
      <name val="Verdana"/>
      <family val="2"/>
    </font>
    <font>
      <u/>
      <sz val="11"/>
      <color theme="10"/>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Arial"/>
      <family val="2"/>
    </font>
    <font>
      <sz val="10"/>
      <name val="Tahoma"/>
      <family val="2"/>
    </font>
    <font>
      <sz val="10"/>
      <color theme="1"/>
      <name val="Arial"/>
      <family val="2"/>
    </font>
    <font>
      <b/>
      <sz val="11"/>
      <color rgb="FF3F3F3F"/>
      <name val="Calibri"/>
      <family val="2"/>
      <scheme val="minor"/>
    </font>
    <font>
      <sz val="12"/>
      <color theme="1"/>
      <name val="Arial"/>
      <family val="2"/>
    </font>
    <font>
      <b/>
      <sz val="11"/>
      <color theme="1"/>
      <name val="Calibri"/>
      <family val="2"/>
      <scheme val="minor"/>
    </font>
    <font>
      <sz val="11"/>
      <color rgb="FFFF0000"/>
      <name val="Calibri"/>
      <family val="2"/>
      <scheme val="minor"/>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8E1537"/>
      <name val="Verdana"/>
      <family val="2"/>
    </font>
    <font>
      <b/>
      <i/>
      <sz val="10"/>
      <color theme="1"/>
      <name val="Verdana"/>
      <family val="2"/>
    </font>
    <font>
      <u/>
      <sz val="10"/>
      <color theme="1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00">
    <xf numFmtId="0" fontId="0" fillId="0" borderId="0"/>
    <xf numFmtId="43" fontId="4" fillId="0" borderId="0" applyFont="0" applyFill="0" applyBorder="0" applyAlignment="0" applyProtection="0"/>
    <xf numFmtId="9" fontId="4" fillId="0" borderId="0" applyFont="0" applyFill="0" applyBorder="0" applyAlignment="0" applyProtection="0"/>
    <xf numFmtId="0" fontId="12" fillId="0" borderId="0">
      <alignment vertical="center"/>
    </xf>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2" fillId="0" borderId="0" applyNumberFormat="0" applyFill="0" applyBorder="0" applyAlignment="0" applyProtection="0"/>
    <xf numFmtId="0" fontId="16" fillId="3" borderId="0" applyNumberFormat="0" applyBorder="0" applyAlignment="0" applyProtection="0"/>
    <xf numFmtId="0" fontId="17" fillId="6" borderId="4" applyNumberFormat="0" applyAlignment="0" applyProtection="0"/>
    <xf numFmtId="0" fontId="18" fillId="7" borderId="7" applyNumberFormat="0" applyAlignment="0" applyProtection="0"/>
    <xf numFmtId="43" fontId="19"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20" fillId="0" borderId="0" applyNumberFormat="0" applyFill="0" applyBorder="0" applyAlignment="0" applyProtection="0"/>
    <xf numFmtId="0" fontId="21" fillId="2" borderId="0" applyNumberFormat="0" applyBorder="0" applyAlignment="0" applyProtection="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5" fillId="5" borderId="4" applyNumberFormat="0" applyAlignment="0" applyProtection="0"/>
    <xf numFmtId="0" fontId="26" fillId="0" borderId="6" applyNumberFormat="0" applyFill="0" applyAlignment="0" applyProtection="0"/>
    <xf numFmtId="165" fontId="12" fillId="0" borderId="0" applyFont="0" applyFill="0" applyBorder="0" applyAlignment="0" applyProtection="0"/>
    <xf numFmtId="166"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0" fontId="27" fillId="4" borderId="0" applyNumberFormat="0" applyBorder="0" applyAlignment="0" applyProtection="0"/>
    <xf numFmtId="0" fontId="12" fillId="0" borderId="0"/>
    <xf numFmtId="0" fontId="12" fillId="0" borderId="0"/>
    <xf numFmtId="0" fontId="28" fillId="0" borderId="0"/>
    <xf numFmtId="0" fontId="14" fillId="0" borderId="0"/>
    <xf numFmtId="0" fontId="14" fillId="0" borderId="0"/>
    <xf numFmtId="0" fontId="29" fillId="0" borderId="0"/>
    <xf numFmtId="0" fontId="14" fillId="0" borderId="0"/>
    <xf numFmtId="0" fontId="28" fillId="0" borderId="0"/>
    <xf numFmtId="0" fontId="14" fillId="0" borderId="0"/>
    <xf numFmtId="0" fontId="12" fillId="0" borderId="0"/>
    <xf numFmtId="0" fontId="12" fillId="0" borderId="0"/>
    <xf numFmtId="0" fontId="30" fillId="0" borderId="0"/>
    <xf numFmtId="0" fontId="4" fillId="0" borderId="0"/>
    <xf numFmtId="0" fontId="12" fillId="0" borderId="0">
      <alignment vertical="center"/>
    </xf>
    <xf numFmtId="0" fontId="4" fillId="0" borderId="0"/>
    <xf numFmtId="0" fontId="14" fillId="0" borderId="0"/>
    <xf numFmtId="0" fontId="14" fillId="0" borderId="0"/>
    <xf numFmtId="0" fontId="30" fillId="0" borderId="0"/>
    <xf numFmtId="0" fontId="12" fillId="0" borderId="0">
      <alignment vertical="center"/>
    </xf>
    <xf numFmtId="0" fontId="14" fillId="0" borderId="0"/>
    <xf numFmtId="0" fontId="14" fillId="0" borderId="0"/>
    <xf numFmtId="0" fontId="12" fillId="0" borderId="0">
      <alignment vertical="center"/>
    </xf>
    <xf numFmtId="0" fontId="12" fillId="0" borderId="0"/>
    <xf numFmtId="0" fontId="14" fillId="0" borderId="0"/>
    <xf numFmtId="0" fontId="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31" fillId="6" borderId="5" applyNumberFormat="0" applyAlignment="0" applyProtection="0"/>
    <xf numFmtId="9" fontId="12"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 fillId="0" borderId="0"/>
    <xf numFmtId="0" fontId="12" fillId="0" borderId="0" applyNumberFormat="0" applyFont="0" applyFill="0" applyBorder="0" applyAlignment="0" applyProtection="0"/>
    <xf numFmtId="9" fontId="12" fillId="0" borderId="0" applyNumberFormat="0" applyFont="0" applyFill="0" applyBorder="0" applyAlignment="0" applyProtection="0"/>
    <xf numFmtId="9" fontId="4" fillId="0" borderId="0" applyFont="0" applyFill="0" applyBorder="0" applyAlignment="0" applyProtection="0"/>
    <xf numFmtId="9" fontId="14"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14" fillId="0" borderId="0"/>
    <xf numFmtId="0" fontId="12" fillId="0" borderId="0"/>
    <xf numFmtId="0" fontId="43" fillId="0" borderId="0"/>
    <xf numFmtId="0" fontId="22" fillId="0" borderId="0" applyNumberFormat="0" applyFill="0" applyBorder="0" applyAlignment="0" applyProtection="0"/>
    <xf numFmtId="0" fontId="4" fillId="0" borderId="0"/>
  </cellStyleXfs>
  <cellXfs count="232">
    <xf numFmtId="0" fontId="0" fillId="0" borderId="0" xfId="0"/>
    <xf numFmtId="0" fontId="0" fillId="0" borderId="0" xfId="0" applyFont="1"/>
    <xf numFmtId="0" fontId="6" fillId="0" borderId="10" xfId="0" applyFont="1" applyBorder="1" applyAlignment="1"/>
    <xf numFmtId="0" fontId="6" fillId="0" borderId="11" xfId="0" applyFont="1" applyBorder="1" applyAlignment="1"/>
    <xf numFmtId="9" fontId="0" fillId="0" borderId="0" xfId="2" applyFont="1"/>
    <xf numFmtId="0" fontId="0" fillId="0" borderId="13" xfId="0" applyFont="1" applyBorder="1" applyAlignment="1">
      <alignment horizontal="right"/>
    </xf>
    <xf numFmtId="0" fontId="0" fillId="0" borderId="13" xfId="0" applyFont="1" applyBorder="1" applyAlignment="1">
      <alignment horizontal="right" wrapText="1"/>
    </xf>
    <xf numFmtId="164" fontId="8" fillId="0" borderId="13" xfId="0" applyNumberFormat="1" applyFont="1" applyBorder="1" applyAlignment="1">
      <alignment horizontal="right"/>
    </xf>
    <xf numFmtId="0" fontId="6" fillId="0" borderId="13" xfId="0" applyFont="1" applyBorder="1" applyAlignment="1">
      <alignment wrapText="1"/>
    </xf>
    <xf numFmtId="164" fontId="6" fillId="0" borderId="13" xfId="1" applyNumberFormat="1" applyFont="1" applyBorder="1" applyAlignment="1">
      <alignment wrapText="1"/>
    </xf>
    <xf numFmtId="164" fontId="8" fillId="0" borderId="13" xfId="1" applyNumberFormat="1" applyFont="1" applyFill="1" applyBorder="1" applyAlignment="1">
      <alignment horizontal="right"/>
    </xf>
    <xf numFmtId="9" fontId="8" fillId="0" borderId="13" xfId="0" applyNumberFormat="1" applyFont="1" applyBorder="1" applyAlignment="1">
      <alignment horizontal="right"/>
    </xf>
    <xf numFmtId="0" fontId="8" fillId="0" borderId="13" xfId="0" applyFont="1" applyBorder="1" applyAlignment="1">
      <alignment horizontal="right"/>
    </xf>
    <xf numFmtId="0" fontId="0" fillId="0" borderId="13" xfId="0" applyFont="1" applyBorder="1" applyAlignment="1">
      <alignment horizontal="left" wrapText="1"/>
    </xf>
    <xf numFmtId="164" fontId="0" fillId="0" borderId="13" xfId="1" applyNumberFormat="1" applyFont="1" applyBorder="1" applyAlignment="1">
      <alignment horizontal="left" wrapText="1"/>
    </xf>
    <xf numFmtId="9" fontId="10" fillId="0" borderId="13" xfId="2" applyFont="1" applyBorder="1" applyAlignment="1">
      <alignment horizontal="right"/>
    </xf>
    <xf numFmtId="164" fontId="10" fillId="0" borderId="13" xfId="1" applyNumberFormat="1" applyFont="1" applyBorder="1" applyAlignment="1">
      <alignment horizontal="right"/>
    </xf>
    <xf numFmtId="164" fontId="10" fillId="0" borderId="13" xfId="0" applyNumberFormat="1" applyFont="1" applyBorder="1" applyAlignment="1">
      <alignment horizontal="right"/>
    </xf>
    <xf numFmtId="0" fontId="0" fillId="0" borderId="0" xfId="0" applyFont="1" applyAlignment="1">
      <alignment horizontal="right"/>
    </xf>
    <xf numFmtId="164" fontId="10" fillId="0" borderId="13" xfId="1" applyNumberFormat="1" applyFont="1" applyFill="1" applyBorder="1" applyAlignment="1">
      <alignment horizontal="right"/>
    </xf>
    <xf numFmtId="9" fontId="10" fillId="0" borderId="13" xfId="2" applyFont="1" applyFill="1" applyBorder="1" applyAlignment="1">
      <alignment horizontal="right"/>
    </xf>
    <xf numFmtId="164" fontId="0" fillId="0" borderId="0" xfId="0" applyNumberFormat="1" applyFont="1"/>
    <xf numFmtId="0" fontId="7" fillId="0" borderId="0" xfId="0" applyFont="1" applyBorder="1" applyAlignment="1">
      <alignment vertical="center" wrapText="1"/>
    </xf>
    <xf numFmtId="0" fontId="7" fillId="0" borderId="0" xfId="0" applyFont="1"/>
    <xf numFmtId="0" fontId="0" fillId="0" borderId="0" xfId="0" applyFont="1" applyAlignment="1"/>
    <xf numFmtId="0" fontId="0" fillId="0" borderId="0" xfId="0" applyFont="1" applyAlignment="1">
      <alignment wrapText="1"/>
    </xf>
    <xf numFmtId="0" fontId="0" fillId="0" borderId="0" xfId="0" applyFont="1" applyBorder="1"/>
    <xf numFmtId="164" fontId="0" fillId="0" borderId="0" xfId="0" applyNumberFormat="1" applyFont="1" applyAlignment="1">
      <alignment wrapText="1"/>
    </xf>
    <xf numFmtId="0" fontId="0" fillId="0" borderId="0" xfId="0" applyFont="1" applyBorder="1" applyAlignment="1">
      <alignment wrapText="1"/>
    </xf>
    <xf numFmtId="9" fontId="0" fillId="0" borderId="0" xfId="0" applyNumberFormat="1" applyFont="1" applyAlignment="1">
      <alignment wrapText="1"/>
    </xf>
    <xf numFmtId="9" fontId="7" fillId="0" borderId="0" xfId="0" applyNumberFormat="1" applyFont="1" applyBorder="1" applyAlignment="1">
      <alignment horizontal="center" vertical="center" wrapText="1"/>
    </xf>
    <xf numFmtId="0" fontId="11" fillId="0" borderId="0" xfId="0" applyFont="1" applyFill="1" applyAlignment="1">
      <alignment wrapText="1"/>
    </xf>
    <xf numFmtId="0" fontId="6" fillId="0" borderId="0" xfId="0" applyFont="1" applyBorder="1" applyAlignment="1">
      <alignment wrapText="1"/>
    </xf>
    <xf numFmtId="0" fontId="0" fillId="0" borderId="15" xfId="0" applyFont="1" applyBorder="1"/>
    <xf numFmtId="0" fontId="6" fillId="0" borderId="13" xfId="0" applyFont="1" applyBorder="1"/>
    <xf numFmtId="0" fontId="6" fillId="0" borderId="0" xfId="0" applyFont="1"/>
    <xf numFmtId="0" fontId="0" fillId="0" borderId="13" xfId="0" applyFont="1" applyBorder="1"/>
    <xf numFmtId="0" fontId="0" fillId="0" borderId="13" xfId="0" applyFont="1" applyBorder="1" applyAlignment="1">
      <alignment wrapText="1"/>
    </xf>
    <xf numFmtId="0" fontId="0" fillId="0" borderId="10" xfId="0" applyFont="1" applyBorder="1" applyAlignment="1"/>
    <xf numFmtId="0" fontId="0" fillId="0" borderId="13" xfId="0" applyFont="1" applyBorder="1" applyAlignment="1"/>
    <xf numFmtId="0" fontId="0" fillId="0" borderId="13" xfId="0" applyFont="1" applyFill="1" applyBorder="1"/>
    <xf numFmtId="2" fontId="0" fillId="0" borderId="13" xfId="0" applyNumberFormat="1" applyFont="1" applyBorder="1"/>
    <xf numFmtId="3" fontId="0" fillId="0" borderId="13" xfId="0" applyNumberFormat="1" applyFont="1" applyFill="1" applyBorder="1" applyAlignment="1">
      <alignment horizontal="right"/>
    </xf>
    <xf numFmtId="3" fontId="0" fillId="0" borderId="13" xfId="0" applyNumberFormat="1" applyFont="1" applyBorder="1"/>
    <xf numFmtId="3" fontId="0" fillId="0" borderId="0" xfId="0" applyNumberFormat="1" applyFont="1" applyFill="1"/>
    <xf numFmtId="2" fontId="0" fillId="0" borderId="0" xfId="0" applyNumberFormat="1" applyFont="1"/>
    <xf numFmtId="9" fontId="0" fillId="0" borderId="0" xfId="0" applyNumberFormat="1" applyFont="1"/>
    <xf numFmtId="3" fontId="0" fillId="0" borderId="0" xfId="0" applyNumberFormat="1" applyFont="1"/>
    <xf numFmtId="0" fontId="0" fillId="0" borderId="0" xfId="0" applyFont="1" applyFill="1"/>
    <xf numFmtId="0" fontId="6" fillId="0" borderId="14" xfId="0" applyFont="1" applyBorder="1"/>
    <xf numFmtId="9" fontId="8" fillId="0" borderId="14" xfId="2" applyFont="1" applyFill="1" applyBorder="1" applyAlignment="1">
      <alignment horizontal="right"/>
    </xf>
    <xf numFmtId="9" fontId="8" fillId="0" borderId="13" xfId="2" applyFont="1" applyFill="1" applyBorder="1" applyAlignment="1">
      <alignment horizontal="right"/>
    </xf>
    <xf numFmtId="3" fontId="6" fillId="0" borderId="13" xfId="0" applyNumberFormat="1" applyFont="1" applyBorder="1"/>
    <xf numFmtId="0" fontId="0" fillId="0" borderId="14" xfId="0" applyFont="1" applyBorder="1"/>
    <xf numFmtId="2" fontId="0" fillId="0" borderId="17" xfId="0" applyNumberFormat="1" applyFont="1" applyFill="1" applyBorder="1"/>
    <xf numFmtId="3" fontId="0" fillId="0" borderId="0" xfId="0" applyNumberFormat="1" applyFont="1" applyBorder="1"/>
    <xf numFmtId="9" fontId="10" fillId="0" borderId="0" xfId="2" applyFont="1" applyFill="1" applyBorder="1" applyAlignment="1">
      <alignment horizontal="right"/>
    </xf>
    <xf numFmtId="0" fontId="0" fillId="0" borderId="0" xfId="0" applyFont="1" applyFill="1" applyBorder="1"/>
    <xf numFmtId="0" fontId="6" fillId="0" borderId="10" xfId="0" applyFont="1" applyFill="1" applyBorder="1" applyAlignment="1"/>
    <xf numFmtId="0" fontId="6" fillId="0" borderId="11" xfId="0" applyFont="1" applyFill="1" applyBorder="1" applyAlignment="1"/>
    <xf numFmtId="0" fontId="0" fillId="0" borderId="11" xfId="0" applyFont="1" applyBorder="1"/>
    <xf numFmtId="3" fontId="0" fillId="0" borderId="11" xfId="0" applyNumberFormat="1" applyFont="1" applyBorder="1"/>
    <xf numFmtId="0" fontId="6" fillId="0" borderId="0" xfId="0" applyFont="1" applyBorder="1" applyAlignment="1"/>
    <xf numFmtId="0" fontId="6" fillId="0" borderId="13" xfId="0" applyFont="1" applyBorder="1" applyAlignment="1"/>
    <xf numFmtId="0" fontId="6" fillId="0" borderId="13" xfId="0" applyFont="1" applyBorder="1" applyAlignment="1">
      <alignment horizontal="left"/>
    </xf>
    <xf numFmtId="0" fontId="0" fillId="0" borderId="12" xfId="0" applyFont="1" applyBorder="1"/>
    <xf numFmtId="0" fontId="0" fillId="0" borderId="12" xfId="0" applyFont="1" applyBorder="1" applyAlignment="1"/>
    <xf numFmtId="9" fontId="0" fillId="0" borderId="0" xfId="2" applyFont="1" applyFill="1" applyBorder="1"/>
    <xf numFmtId="0" fontId="6" fillId="0" borderId="13" xfId="0" applyFont="1" applyFill="1" applyBorder="1"/>
    <xf numFmtId="0" fontId="0" fillId="0" borderId="0" xfId="0" applyFont="1" applyFill="1" applyBorder="1" applyAlignment="1">
      <alignment horizontal="right"/>
    </xf>
    <xf numFmtId="3" fontId="6" fillId="0" borderId="13" xfId="0" applyNumberFormat="1" applyFont="1" applyFill="1" applyBorder="1" applyAlignment="1">
      <alignment horizontal="right"/>
    </xf>
    <xf numFmtId="3" fontId="6" fillId="0" borderId="14" xfId="0" applyNumberFormat="1" applyFont="1" applyFill="1" applyBorder="1" applyAlignment="1">
      <alignment horizontal="right"/>
    </xf>
    <xf numFmtId="2" fontId="0" fillId="0" borderId="0" xfId="0" applyNumberFormat="1" applyFont="1" applyFill="1" applyBorder="1"/>
    <xf numFmtId="9" fontId="0" fillId="0" borderId="0" xfId="2" applyFont="1" applyFill="1" applyBorder="1" applyAlignment="1">
      <alignment horizontal="right"/>
    </xf>
    <xf numFmtId="0" fontId="9" fillId="0" borderId="15" xfId="0" applyFont="1" applyBorder="1"/>
    <xf numFmtId="0" fontId="9" fillId="0" borderId="16" xfId="0" applyFont="1" applyBorder="1"/>
    <xf numFmtId="0" fontId="0" fillId="0" borderId="11" xfId="0" applyFont="1" applyBorder="1" applyAlignment="1"/>
    <xf numFmtId="0" fontId="10" fillId="0" borderId="13" xfId="0" applyFont="1" applyBorder="1" applyAlignment="1">
      <alignment wrapText="1"/>
    </xf>
    <xf numFmtId="0" fontId="10" fillId="0" borderId="13" xfId="0" applyFont="1" applyFill="1" applyBorder="1" applyAlignment="1">
      <alignment wrapText="1"/>
    </xf>
    <xf numFmtId="3" fontId="10" fillId="0" borderId="13" xfId="0" applyNumberFormat="1" applyFont="1" applyFill="1" applyBorder="1" applyAlignment="1">
      <alignment horizontal="right"/>
    </xf>
    <xf numFmtId="164" fontId="0" fillId="0" borderId="13" xfId="0" applyNumberFormat="1" applyFont="1" applyFill="1" applyBorder="1" applyAlignment="1">
      <alignment horizontal="right"/>
    </xf>
    <xf numFmtId="9" fontId="4" fillId="0" borderId="13" xfId="2" applyFont="1" applyFill="1" applyBorder="1" applyAlignment="1">
      <alignment horizontal="right"/>
    </xf>
    <xf numFmtId="3" fontId="8" fillId="0" borderId="13" xfId="0" applyNumberFormat="1" applyFont="1" applyFill="1" applyBorder="1" applyAlignment="1">
      <alignment horizontal="right"/>
    </xf>
    <xf numFmtId="0" fontId="0" fillId="0" borderId="17" xfId="0" applyFont="1" applyFill="1" applyBorder="1"/>
    <xf numFmtId="0" fontId="10" fillId="0" borderId="0" xfId="0" applyFont="1"/>
    <xf numFmtId="0" fontId="0" fillId="0" borderId="0" xfId="0" applyFont="1" applyFill="1" applyBorder="1" applyAlignment="1">
      <alignment horizontal="center" wrapText="1"/>
    </xf>
    <xf numFmtId="0" fontId="10" fillId="0" borderId="13" xfId="0" applyFont="1" applyFill="1" applyBorder="1"/>
    <xf numFmtId="0" fontId="0" fillId="0" borderId="0" xfId="0" applyFont="1" applyFill="1" applyBorder="1" applyAlignment="1">
      <alignment wrapText="1"/>
    </xf>
    <xf numFmtId="0" fontId="0" fillId="0" borderId="13" xfId="0" applyFont="1" applyFill="1" applyBorder="1" applyAlignment="1">
      <alignment wrapText="1"/>
    </xf>
    <xf numFmtId="0" fontId="0" fillId="0" borderId="10" xfId="0" applyFont="1" applyFill="1" applyBorder="1" applyAlignment="1">
      <alignment wrapText="1"/>
    </xf>
    <xf numFmtId="164" fontId="0" fillId="0" borderId="13" xfId="1" applyNumberFormat="1" applyFont="1" applyFill="1" applyBorder="1" applyAlignment="1">
      <alignment horizontal="right"/>
    </xf>
    <xf numFmtId="164" fontId="0" fillId="0" borderId="10" xfId="1" applyNumberFormat="1" applyFont="1" applyFill="1" applyBorder="1" applyAlignment="1">
      <alignment horizontal="right"/>
    </xf>
    <xf numFmtId="164" fontId="6" fillId="0" borderId="13" xfId="1" applyNumberFormat="1" applyFont="1" applyFill="1" applyBorder="1" applyAlignment="1">
      <alignment horizontal="right"/>
    </xf>
    <xf numFmtId="164" fontId="6" fillId="0" borderId="10" xfId="1" applyNumberFormat="1" applyFont="1" applyFill="1" applyBorder="1" applyAlignment="1">
      <alignment horizontal="right"/>
    </xf>
    <xf numFmtId="0" fontId="0" fillId="0" borderId="10" xfId="0" applyFont="1" applyBorder="1" applyAlignment="1">
      <alignment wrapText="1"/>
    </xf>
    <xf numFmtId="10" fontId="0" fillId="0" borderId="0" xfId="0" applyNumberFormat="1" applyFont="1" applyFill="1"/>
    <xf numFmtId="0" fontId="6" fillId="0" borderId="13" xfId="0" applyFont="1" applyFill="1" applyBorder="1" applyAlignment="1">
      <alignment horizontal="left" wrapText="1"/>
    </xf>
    <xf numFmtId="0" fontId="6" fillId="0" borderId="13" xfId="0" applyFont="1" applyBorder="1" applyAlignment="1">
      <alignment horizontal="left" wrapText="1"/>
    </xf>
    <xf numFmtId="0" fontId="6" fillId="0" borderId="14" xfId="0" applyFont="1" applyFill="1" applyBorder="1" applyAlignment="1">
      <alignment wrapText="1"/>
    </xf>
    <xf numFmtId="0" fontId="13" fillId="0" borderId="13" xfId="3" applyFont="1" applyFill="1" applyBorder="1" applyAlignment="1" applyProtection="1">
      <alignment horizontal="right" wrapText="1"/>
    </xf>
    <xf numFmtId="9" fontId="10" fillId="0" borderId="12" xfId="0" applyNumberFormat="1" applyFont="1" applyFill="1" applyBorder="1" applyAlignment="1">
      <alignment horizontal="right"/>
    </xf>
    <xf numFmtId="9" fontId="0" fillId="0" borderId="13" xfId="0" applyNumberFormat="1" applyFont="1" applyBorder="1" applyAlignment="1">
      <alignment horizontal="right"/>
    </xf>
    <xf numFmtId="9" fontId="0" fillId="0" borderId="13" xfId="0" applyNumberFormat="1" applyFont="1" applyFill="1" applyBorder="1" applyAlignment="1">
      <alignment horizontal="right"/>
    </xf>
    <xf numFmtId="3" fontId="6" fillId="0" borderId="13" xfId="0" applyNumberFormat="1" applyFont="1" applyBorder="1" applyAlignment="1">
      <alignment horizontal="right"/>
    </xf>
    <xf numFmtId="0" fontId="12" fillId="0" borderId="13" xfId="3" applyFont="1" applyFill="1" applyBorder="1" applyAlignment="1" applyProtection="1">
      <alignment horizontal="right" vertical="center" wrapText="1"/>
    </xf>
    <xf numFmtId="3" fontId="0" fillId="0" borderId="13" xfId="0" applyNumberFormat="1" applyFont="1" applyBorder="1" applyAlignment="1">
      <alignment horizontal="right"/>
    </xf>
    <xf numFmtId="9" fontId="4" fillId="0" borderId="13" xfId="2" applyFont="1" applyBorder="1" applyAlignment="1">
      <alignment horizontal="right"/>
    </xf>
    <xf numFmtId="0" fontId="10" fillId="0" borderId="13" xfId="0" applyFont="1" applyFill="1" applyBorder="1" applyAlignment="1">
      <alignment horizontal="right"/>
    </xf>
    <xf numFmtId="9" fontId="0" fillId="0" borderId="0" xfId="0" applyNumberFormat="1" applyFont="1" applyFill="1" applyBorder="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0" fillId="0" borderId="0" xfId="0" applyFont="1" applyBorder="1" applyAlignment="1"/>
    <xf numFmtId="0" fontId="6" fillId="0" borderId="13" xfId="0" applyFont="1" applyBorder="1" applyAlignment="1">
      <alignment horizontal="center"/>
    </xf>
    <xf numFmtId="9" fontId="0" fillId="0" borderId="0" xfId="0" applyNumberFormat="1" applyFont="1" applyFill="1" applyBorder="1"/>
    <xf numFmtId="164" fontId="0" fillId="0" borderId="0" xfId="0" applyNumberFormat="1" applyFont="1" applyFill="1"/>
    <xf numFmtId="3" fontId="0" fillId="0" borderId="13" xfId="0" applyNumberFormat="1" applyFont="1" applyFill="1" applyBorder="1"/>
    <xf numFmtId="3" fontId="6" fillId="0" borderId="13" xfId="0" applyNumberFormat="1" applyFont="1" applyFill="1" applyBorder="1"/>
    <xf numFmtId="0" fontId="6" fillId="0" borderId="0" xfId="0" applyFont="1" applyBorder="1"/>
    <xf numFmtId="0" fontId="0" fillId="33" borderId="0" xfId="0" applyFill="1"/>
    <xf numFmtId="0" fontId="35" fillId="0" borderId="0" xfId="0" applyFont="1"/>
    <xf numFmtId="0" fontId="36" fillId="33" borderId="0" xfId="0" applyFont="1" applyFill="1" applyAlignment="1">
      <alignment horizontal="left"/>
    </xf>
    <xf numFmtId="0" fontId="38" fillId="33" borderId="0" xfId="0" applyFont="1" applyFill="1" applyAlignment="1">
      <alignment horizontal="left" vertical="center" wrapText="1"/>
    </xf>
    <xf numFmtId="49" fontId="39" fillId="33" borderId="0" xfId="0" applyNumberFormat="1" applyFont="1" applyFill="1" applyAlignment="1">
      <alignment horizontal="left" vertical="center"/>
    </xf>
    <xf numFmtId="0" fontId="38" fillId="33" borderId="0" xfId="0" applyFont="1" applyFill="1" applyBorder="1" applyAlignment="1">
      <alignment horizontal="left" wrapText="1"/>
    </xf>
    <xf numFmtId="0" fontId="38" fillId="0" borderId="0" xfId="0" applyFont="1"/>
    <xf numFmtId="49" fontId="40" fillId="0" borderId="0" xfId="0" applyNumberFormat="1" applyFont="1" applyBorder="1" applyAlignment="1">
      <alignment horizontal="right" vertical="top"/>
    </xf>
    <xf numFmtId="0" fontId="41" fillId="0" borderId="0" xfId="0" applyFont="1"/>
    <xf numFmtId="0" fontId="40" fillId="0" borderId="0" xfId="0" applyFont="1" applyAlignment="1">
      <alignment horizontal="right"/>
    </xf>
    <xf numFmtId="0" fontId="0" fillId="0" borderId="0" xfId="0" applyFont="1"/>
    <xf numFmtId="0" fontId="39" fillId="33" borderId="0" xfId="65" applyFont="1" applyFill="1" applyAlignment="1">
      <alignment horizontal="left" vertical="center" wrapText="1"/>
    </xf>
    <xf numFmtId="0" fontId="0" fillId="0" borderId="10" xfId="0" applyFont="1" applyFill="1" applyBorder="1" applyAlignment="1">
      <alignment horizontal="right"/>
    </xf>
    <xf numFmtId="0" fontId="0" fillId="0" borderId="11" xfId="0" applyFont="1" applyFill="1" applyBorder="1" applyAlignment="1">
      <alignment horizontal="right"/>
    </xf>
    <xf numFmtId="0" fontId="0" fillId="0" borderId="12" xfId="0" applyFont="1" applyFill="1" applyBorder="1" applyAlignment="1">
      <alignment horizontal="right"/>
    </xf>
    <xf numFmtId="3" fontId="0" fillId="0" borderId="10" xfId="0" applyNumberFormat="1" applyFont="1" applyFill="1" applyBorder="1" applyAlignment="1">
      <alignment horizontal="right"/>
    </xf>
    <xf numFmtId="3" fontId="0" fillId="0" borderId="12" xfId="0" applyNumberFormat="1" applyFont="1" applyFill="1" applyBorder="1" applyAlignment="1">
      <alignment horizontal="right"/>
    </xf>
    <xf numFmtId="0" fontId="0" fillId="0" borderId="10" xfId="0" applyFont="1" applyBorder="1"/>
    <xf numFmtId="0" fontId="0" fillId="0" borderId="12" xfId="0" applyFont="1" applyBorder="1" applyAlignment="1">
      <alignment horizontal="center" wrapText="1"/>
    </xf>
    <xf numFmtId="164" fontId="8" fillId="0" borderId="14" xfId="1" applyNumberFormat="1" applyFont="1" applyFill="1" applyBorder="1" applyAlignment="1">
      <alignment horizontal="right"/>
    </xf>
    <xf numFmtId="0" fontId="0" fillId="0" borderId="17" xfId="0" applyFont="1" applyBorder="1" applyAlignment="1">
      <alignment wrapText="1"/>
    </xf>
    <xf numFmtId="0" fontId="6" fillId="0" borderId="17" xfId="0" applyFont="1" applyBorder="1" applyAlignment="1"/>
    <xf numFmtId="0" fontId="0" fillId="0" borderId="11" xfId="0" applyFont="1" applyBorder="1" applyAlignment="1">
      <alignment wrapText="1"/>
    </xf>
    <xf numFmtId="0" fontId="0" fillId="0" borderId="12" xfId="0" applyFont="1" applyBorder="1" applyAlignment="1">
      <alignment wrapText="1"/>
    </xf>
    <xf numFmtId="0" fontId="0" fillId="0" borderId="17" xfId="0" applyFont="1" applyBorder="1"/>
    <xf numFmtId="9" fontId="0" fillId="0" borderId="17" xfId="2" applyFont="1" applyBorder="1"/>
    <xf numFmtId="0" fontId="0" fillId="0" borderId="21" xfId="0" applyFont="1" applyBorder="1"/>
    <xf numFmtId="3" fontId="0" fillId="0" borderId="17" xfId="0" applyNumberFormat="1" applyFont="1" applyBorder="1"/>
    <xf numFmtId="3" fontId="0" fillId="0" borderId="22" xfId="0" applyNumberFormat="1" applyFont="1" applyBorder="1"/>
    <xf numFmtId="0" fontId="0" fillId="0" borderId="10" xfId="0" applyFont="1" applyFill="1" applyBorder="1"/>
    <xf numFmtId="0" fontId="6" fillId="0" borderId="14" xfId="0" applyFont="1" applyFill="1" applyBorder="1"/>
    <xf numFmtId="0" fontId="0" fillId="0" borderId="0" xfId="0" applyFont="1" applyFill="1" applyBorder="1" applyAlignment="1"/>
    <xf numFmtId="3" fontId="10" fillId="0" borderId="13" xfId="0" applyNumberFormat="1" applyFont="1" applyFill="1" applyBorder="1"/>
    <xf numFmtId="3" fontId="8" fillId="0" borderId="13" xfId="0" applyNumberFormat="1" applyFont="1" applyFill="1" applyBorder="1"/>
    <xf numFmtId="0" fontId="6" fillId="0" borderId="13" xfId="0" applyFont="1" applyFill="1" applyBorder="1" applyAlignment="1">
      <alignment wrapText="1"/>
    </xf>
    <xf numFmtId="0" fontId="0" fillId="0" borderId="0" xfId="0" applyFont="1" applyFill="1" applyAlignment="1">
      <alignment wrapText="1"/>
    </xf>
    <xf numFmtId="0" fontId="10" fillId="0" borderId="13" xfId="0" applyNumberFormat="1" applyFont="1" applyFill="1" applyBorder="1"/>
    <xf numFmtId="0" fontId="37" fillId="33" borderId="0" xfId="0" applyFont="1" applyFill="1" applyAlignment="1">
      <alignment horizontal="left" vertical="center" wrapText="1"/>
    </xf>
    <xf numFmtId="0" fontId="38" fillId="0" borderId="0" xfId="0" applyFont="1" applyAlignment="1">
      <alignment horizontal="left" vertical="top" wrapText="1"/>
    </xf>
    <xf numFmtId="0" fontId="0" fillId="0" borderId="10" xfId="0" applyFont="1" applyBorder="1" applyAlignment="1">
      <alignment horizontal="right"/>
    </xf>
    <xf numFmtId="0" fontId="0" fillId="0" borderId="11" xfId="0" applyFont="1" applyBorder="1" applyAlignment="1">
      <alignment horizontal="right"/>
    </xf>
    <xf numFmtId="0" fontId="0" fillId="0" borderId="12" xfId="0" applyFont="1" applyBorder="1" applyAlignment="1">
      <alignment horizontal="right"/>
    </xf>
    <xf numFmtId="0" fontId="6" fillId="0" borderId="10" xfId="0" applyFont="1" applyBorder="1" applyAlignment="1">
      <alignment horizontal="left"/>
    </xf>
    <xf numFmtId="0" fontId="6" fillId="0" borderId="11" xfId="0" applyFont="1" applyBorder="1" applyAlignment="1">
      <alignment horizontal="left"/>
    </xf>
    <xf numFmtId="0" fontId="6" fillId="0" borderId="12" xfId="0" applyFont="1" applyBorder="1" applyAlignment="1">
      <alignment horizontal="left"/>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0" fillId="0" borderId="10" xfId="0" applyFont="1" applyFill="1" applyBorder="1" applyAlignment="1">
      <alignment horizontal="right"/>
    </xf>
    <xf numFmtId="0" fontId="0" fillId="0" borderId="11" xfId="0" applyFont="1" applyFill="1" applyBorder="1" applyAlignment="1">
      <alignment horizontal="right"/>
    </xf>
    <xf numFmtId="0" fontId="0" fillId="0" borderId="12" xfId="0" applyFont="1" applyFill="1" applyBorder="1" applyAlignment="1">
      <alignment horizontal="right"/>
    </xf>
    <xf numFmtId="0" fontId="0" fillId="0" borderId="13" xfId="0" applyFont="1" applyFill="1" applyBorder="1" applyAlignment="1">
      <alignment horizontal="right"/>
    </xf>
    <xf numFmtId="1" fontId="0" fillId="0" borderId="13" xfId="0" applyNumberFormat="1" applyFont="1" applyFill="1" applyBorder="1" applyAlignment="1">
      <alignment horizontal="right"/>
    </xf>
    <xf numFmtId="0" fontId="0" fillId="0" borderId="11" xfId="0" applyFont="1" applyBorder="1" applyAlignment="1">
      <alignment horizontal="center"/>
    </xf>
    <xf numFmtId="0" fontId="0" fillId="0" borderId="12" xfId="0" applyFont="1" applyBorder="1" applyAlignment="1">
      <alignment horizontal="center"/>
    </xf>
    <xf numFmtId="0" fontId="10" fillId="0" borderId="10" xfId="0" applyFont="1" applyFill="1" applyBorder="1" applyAlignment="1">
      <alignment horizontal="right"/>
    </xf>
    <xf numFmtId="0" fontId="10" fillId="0" borderId="11" xfId="0" applyFont="1" applyFill="1" applyBorder="1" applyAlignment="1">
      <alignment horizontal="right"/>
    </xf>
    <xf numFmtId="0" fontId="10" fillId="0" borderId="12" xfId="0" applyFont="1" applyFill="1" applyBorder="1" applyAlignment="1">
      <alignment horizontal="right"/>
    </xf>
    <xf numFmtId="0" fontId="6" fillId="0" borderId="10" xfId="0" applyFont="1" applyFill="1" applyBorder="1" applyAlignment="1">
      <alignment horizontal="left"/>
    </xf>
    <xf numFmtId="0" fontId="6" fillId="0" borderId="11" xfId="0" applyFont="1" applyFill="1" applyBorder="1" applyAlignment="1">
      <alignment horizontal="left"/>
    </xf>
    <xf numFmtId="0" fontId="6" fillId="0" borderId="12" xfId="0" applyFont="1" applyFill="1" applyBorder="1" applyAlignment="1">
      <alignment horizontal="left"/>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12" xfId="0" applyFont="1" applyFill="1" applyBorder="1" applyAlignment="1">
      <alignment horizontal="center"/>
    </xf>
    <xf numFmtId="0" fontId="6" fillId="0" borderId="14" xfId="0" applyFont="1" applyFill="1" applyBorder="1" applyAlignment="1">
      <alignment horizontal="center" wrapText="1"/>
    </xf>
    <xf numFmtId="0" fontId="6" fillId="0" borderId="15" xfId="0" applyFont="1" applyFill="1" applyBorder="1" applyAlignment="1">
      <alignment horizontal="center" wrapText="1"/>
    </xf>
    <xf numFmtId="0" fontId="6" fillId="0" borderId="13" xfId="0" applyFont="1" applyFill="1" applyBorder="1" applyAlignment="1">
      <alignment horizontal="left"/>
    </xf>
    <xf numFmtId="0" fontId="6" fillId="0" borderId="13" xfId="0" applyFont="1" applyFill="1" applyBorder="1" applyAlignment="1">
      <alignment horizontal="center" wrapText="1"/>
    </xf>
    <xf numFmtId="0" fontId="6" fillId="0" borderId="14" xfId="0" applyFont="1" applyFill="1" applyBorder="1" applyAlignment="1">
      <alignment horizontal="left"/>
    </xf>
    <xf numFmtId="0" fontId="6" fillId="0" borderId="15" xfId="0" applyFont="1" applyFill="1" applyBorder="1" applyAlignment="1">
      <alignment horizontal="left"/>
    </xf>
    <xf numFmtId="0" fontId="9" fillId="0" borderId="20" xfId="0" applyFont="1" applyBorder="1" applyAlignment="1">
      <alignment horizontal="center"/>
    </xf>
    <xf numFmtId="0" fontId="9" fillId="0" borderId="11" xfId="0" applyFont="1" applyBorder="1" applyAlignment="1">
      <alignment horizontal="center"/>
    </xf>
    <xf numFmtId="0" fontId="9" fillId="0" borderId="19" xfId="0" applyFont="1" applyBorder="1" applyAlignment="1">
      <alignment horizontal="center"/>
    </xf>
    <xf numFmtId="0" fontId="7" fillId="0" borderId="10" xfId="0" applyFont="1" applyFill="1" applyBorder="1" applyAlignment="1">
      <alignment horizontal="right"/>
    </xf>
    <xf numFmtId="0" fontId="7" fillId="0" borderId="11" xfId="0" applyFont="1" applyFill="1" applyBorder="1" applyAlignment="1">
      <alignment horizontal="right"/>
    </xf>
    <xf numFmtId="0" fontId="7" fillId="0" borderId="12" xfId="0" applyFont="1" applyFill="1" applyBorder="1" applyAlignment="1">
      <alignment horizontal="right"/>
    </xf>
    <xf numFmtId="0" fontId="9" fillId="0" borderId="10" xfId="0" applyFont="1" applyBorder="1" applyAlignment="1">
      <alignment horizontal="center"/>
    </xf>
    <xf numFmtId="0" fontId="9" fillId="0" borderId="12" xfId="0" applyFont="1" applyBorder="1" applyAlignment="1">
      <alignment horizontal="center"/>
    </xf>
    <xf numFmtId="3" fontId="0" fillId="0" borderId="10" xfId="0" applyNumberFormat="1" applyFont="1" applyFill="1" applyBorder="1" applyAlignment="1">
      <alignment horizontal="center"/>
    </xf>
    <xf numFmtId="3" fontId="0" fillId="0" borderId="12" xfId="0" applyNumberFormat="1" applyFont="1" applyFill="1" applyBorder="1" applyAlignment="1">
      <alignment horizontal="center"/>
    </xf>
    <xf numFmtId="0" fontId="6" fillId="0" borderId="13" xfId="0" applyFont="1" applyBorder="1" applyAlignment="1">
      <alignment horizontal="center"/>
    </xf>
    <xf numFmtId="0" fontId="6" fillId="0" borderId="13" xfId="0" applyFont="1" applyBorder="1" applyAlignment="1">
      <alignment horizontal="left"/>
    </xf>
    <xf numFmtId="3" fontId="0" fillId="0" borderId="10" xfId="0" applyNumberFormat="1" applyFont="1" applyBorder="1" applyAlignment="1">
      <alignment horizontal="right"/>
    </xf>
    <xf numFmtId="3" fontId="0" fillId="0" borderId="12" xfId="0" applyNumberFormat="1" applyFont="1" applyBorder="1" applyAlignment="1">
      <alignment horizontal="right"/>
    </xf>
    <xf numFmtId="3" fontId="0" fillId="0" borderId="10" xfId="0" applyNumberFormat="1" applyFont="1" applyFill="1" applyBorder="1" applyAlignment="1">
      <alignment horizontal="right"/>
    </xf>
    <xf numFmtId="3" fontId="0" fillId="0" borderId="12" xfId="0" applyNumberFormat="1" applyFont="1" applyFill="1" applyBorder="1" applyAlignment="1">
      <alignment horizontal="right"/>
    </xf>
    <xf numFmtId="1" fontId="0" fillId="0" borderId="10" xfId="0" applyNumberFormat="1" applyFont="1" applyFill="1" applyBorder="1" applyAlignment="1">
      <alignment horizontal="right"/>
    </xf>
    <xf numFmtId="1" fontId="0" fillId="0" borderId="11" xfId="0" applyNumberFormat="1" applyFont="1" applyFill="1" applyBorder="1" applyAlignment="1">
      <alignment horizontal="right"/>
    </xf>
    <xf numFmtId="0" fontId="6" fillId="0" borderId="13" xfId="0" applyFont="1" applyFill="1" applyBorder="1" applyAlignment="1">
      <alignment horizontal="center"/>
    </xf>
    <xf numFmtId="164" fontId="10" fillId="0" borderId="10" xfId="1" applyNumberFormat="1" applyFont="1" applyFill="1" applyBorder="1" applyAlignment="1">
      <alignment horizontal="right"/>
    </xf>
    <xf numFmtId="164" fontId="10" fillId="0" borderId="11" xfId="1" applyNumberFormat="1" applyFont="1" applyFill="1" applyBorder="1" applyAlignment="1">
      <alignment horizontal="right"/>
    </xf>
    <xf numFmtId="164" fontId="10" fillId="0" borderId="12" xfId="1" applyNumberFormat="1" applyFont="1" applyFill="1" applyBorder="1" applyAlignment="1">
      <alignment horizontal="right"/>
    </xf>
    <xf numFmtId="0" fontId="6" fillId="0" borderId="10" xfId="0" applyFont="1" applyFill="1" applyBorder="1" applyAlignment="1">
      <alignment horizontal="left" wrapText="1"/>
    </xf>
    <xf numFmtId="0" fontId="6" fillId="0" borderId="12" xfId="0" applyFont="1" applyFill="1" applyBorder="1" applyAlignment="1">
      <alignment horizontal="left" wrapText="1"/>
    </xf>
    <xf numFmtId="0" fontId="7" fillId="0" borderId="19" xfId="0" applyFont="1" applyFill="1" applyBorder="1" applyAlignment="1">
      <alignment horizontal="right"/>
    </xf>
    <xf numFmtId="0" fontId="7" fillId="0" borderId="20" xfId="0" applyFont="1" applyFill="1" applyBorder="1" applyAlignment="1">
      <alignment horizontal="right"/>
    </xf>
    <xf numFmtId="0" fontId="0" fillId="0" borderId="10" xfId="0" applyFont="1" applyFill="1" applyBorder="1" applyAlignment="1">
      <alignment horizontal="center"/>
    </xf>
    <xf numFmtId="0" fontId="0" fillId="0" borderId="12" xfId="0" applyFont="1" applyFill="1" applyBorder="1" applyAlignment="1">
      <alignment horizontal="center"/>
    </xf>
    <xf numFmtId="164" fontId="4" fillId="0" borderId="10" xfId="1" applyNumberFormat="1" applyFont="1" applyBorder="1" applyAlignment="1">
      <alignment horizontal="center"/>
    </xf>
    <xf numFmtId="164" fontId="4" fillId="0" borderId="12" xfId="1" applyNumberFormat="1" applyFont="1" applyBorder="1" applyAlignment="1">
      <alignment horizontal="center"/>
    </xf>
    <xf numFmtId="164" fontId="4" fillId="0" borderId="10" xfId="1" applyNumberFormat="1" applyFont="1" applyFill="1" applyBorder="1" applyAlignment="1">
      <alignment horizontal="right"/>
    </xf>
    <xf numFmtId="164" fontId="4" fillId="0" borderId="12" xfId="1" applyNumberFormat="1" applyFont="1" applyFill="1" applyBorder="1" applyAlignment="1">
      <alignment horizontal="right"/>
    </xf>
    <xf numFmtId="0" fontId="0" fillId="33" borderId="0" xfId="0" applyFont="1" applyFill="1" applyAlignment="1">
      <alignment wrapText="1"/>
    </xf>
    <xf numFmtId="0" fontId="0" fillId="33" borderId="0" xfId="0" applyFont="1" applyFill="1" applyBorder="1" applyAlignment="1">
      <alignment horizontal="left" wrapText="1"/>
    </xf>
    <xf numFmtId="0" fontId="0" fillId="33" borderId="0" xfId="0" applyFont="1" applyFill="1" applyBorder="1" applyAlignment="1">
      <alignment wrapText="1"/>
    </xf>
    <xf numFmtId="0" fontId="6" fillId="0" borderId="14" xfId="0" applyFont="1" applyBorder="1" applyAlignment="1">
      <alignment horizontal="left"/>
    </xf>
    <xf numFmtId="0" fontId="6" fillId="0" borderId="18" xfId="0" applyFont="1" applyBorder="1" applyAlignment="1">
      <alignment horizontal="left"/>
    </xf>
    <xf numFmtId="0" fontId="6" fillId="0" borderId="15" xfId="0" applyFont="1" applyBorder="1" applyAlignment="1">
      <alignment horizontal="left"/>
    </xf>
    <xf numFmtId="0" fontId="6" fillId="0" borderId="14" xfId="0" applyFont="1" applyBorder="1" applyAlignment="1">
      <alignment horizontal="left" wrapText="1"/>
    </xf>
    <xf numFmtId="0" fontId="6" fillId="0" borderId="18" xfId="0" applyFont="1" applyBorder="1" applyAlignment="1">
      <alignment horizontal="left" wrapText="1"/>
    </xf>
    <xf numFmtId="0" fontId="6" fillId="0" borderId="15" xfId="0" applyFont="1" applyBorder="1" applyAlignment="1">
      <alignment horizontal="left" wrapText="1"/>
    </xf>
    <xf numFmtId="0" fontId="5" fillId="0" borderId="0" xfId="0" applyFont="1" applyAlignment="1">
      <alignment horizontal="left" vertical="center" wrapText="1"/>
    </xf>
    <xf numFmtId="49" fontId="39" fillId="33" borderId="0" xfId="0" applyNumberFormat="1" applyFont="1" applyFill="1" applyBorder="1" applyAlignment="1">
      <alignment horizontal="left" vertical="center"/>
    </xf>
  </cellXfs>
  <cellStyles count="100">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ANCLAS,REZONES Y SUS PARTES,DE FUNDICION,DE HIERRO O DE ACERO" xfId="28"/>
    <cellStyle name="Bad 2" xfId="29"/>
    <cellStyle name="Calculation 2" xfId="30"/>
    <cellStyle name="Check Cell 2" xfId="31"/>
    <cellStyle name="Comma" xfId="1" builtinId="3"/>
    <cellStyle name="Comma 2" xfId="32"/>
    <cellStyle name="Comma 3" xfId="33"/>
    <cellStyle name="Comma 3 2" xfId="34"/>
    <cellStyle name="Comma 4" xfId="35"/>
    <cellStyle name="Excel Built-in Normal 2" xfId="36"/>
    <cellStyle name="Explanatory Text 2" xfId="37"/>
    <cellStyle name="Good 2" xfId="38"/>
    <cellStyle name="Heading 1 2" xfId="39"/>
    <cellStyle name="Heading 2 2" xfId="40"/>
    <cellStyle name="Heading 3 2" xfId="41"/>
    <cellStyle name="Heading 4 2" xfId="42"/>
    <cellStyle name="Hyperlink 2" xfId="43"/>
    <cellStyle name="Hyperlink 2 2" xfId="94"/>
    <cellStyle name="Hyperlink 2 3" xfId="93"/>
    <cellStyle name="Hyperlink 3" xfId="44"/>
    <cellStyle name="Hyperlink 3 2" xfId="98"/>
    <cellStyle name="Hyperlink 4" xfId="45"/>
    <cellStyle name="Input 2" xfId="46"/>
    <cellStyle name="Linked Cell 2" xfId="47"/>
    <cellStyle name="Milliers [0]_3A_NumeratorReport_Option1_040611" xfId="48"/>
    <cellStyle name="Milliers_3A_NumeratorReport_Option1_040611" xfId="49"/>
    <cellStyle name="Monétaire [0]_3A_NumeratorReport_Option1_040611" xfId="50"/>
    <cellStyle name="Monétaire_3A_NumeratorReport_Option1_040611" xfId="51"/>
    <cellStyle name="Neutral 2" xfId="52"/>
    <cellStyle name="Normal" xfId="0" builtinId="0"/>
    <cellStyle name="Normal 2" xfId="3"/>
    <cellStyle name="Normal 2 2" xfId="53"/>
    <cellStyle name="Normal 2 2 2" xfId="54"/>
    <cellStyle name="Normal 2 2 3" xfId="55"/>
    <cellStyle name="Normal 2 3" xfId="56"/>
    <cellStyle name="Normal 2 3 2" xfId="57"/>
    <cellStyle name="Normal 2 3 3" xfId="58"/>
    <cellStyle name="Normal 2 4" xfId="59"/>
    <cellStyle name="Normal 2 4 2" xfId="60"/>
    <cellStyle name="Normal 2 5" xfId="61"/>
    <cellStyle name="Normal 3" xfId="62"/>
    <cellStyle name="Normal 3 2" xfId="63"/>
    <cellStyle name="Normal 3 3" xfId="95"/>
    <cellStyle name="Normal 4" xfId="64"/>
    <cellStyle name="Normal 4 2" xfId="65"/>
    <cellStyle name="Normal 4 3" xfId="96"/>
    <cellStyle name="Normal 5" xfId="66"/>
    <cellStyle name="Normal 5 2" xfId="67"/>
    <cellStyle name="Normal 5 2 2" xfId="68"/>
    <cellStyle name="Normal 5 3" xfId="69"/>
    <cellStyle name="Normal 5 4" xfId="89"/>
    <cellStyle name="Normal 5 5" xfId="97"/>
    <cellStyle name="Normal 6" xfId="70"/>
    <cellStyle name="Normal 6 2" xfId="71"/>
    <cellStyle name="Normal 6 3" xfId="72"/>
    <cellStyle name="Normal 6 4" xfId="99"/>
    <cellStyle name="Normal 7" xfId="73"/>
    <cellStyle name="Normal 7 2" xfId="74"/>
    <cellStyle name="Normal 8" xfId="75"/>
    <cellStyle name="Normal 8 2" xfId="76"/>
    <cellStyle name="Normal 8 3" xfId="88"/>
    <cellStyle name="Normal 9 3" xfId="77"/>
    <cellStyle name="Note 2" xfId="78"/>
    <cellStyle name="Note 2 2" xfId="79"/>
    <cellStyle name="Note 3" xfId="80"/>
    <cellStyle name="Output 2" xfId="81"/>
    <cellStyle name="Percent" xfId="2" builtinId="5"/>
    <cellStyle name="Percent 2" xfId="82"/>
    <cellStyle name="Percent 2 2" xfId="83"/>
    <cellStyle name="Percent 2 3" xfId="84"/>
    <cellStyle name="Percent 2 4" xfId="90"/>
    <cellStyle name="Percent 2 5" xfId="92"/>
    <cellStyle name="Percent 3" xfId="85"/>
    <cellStyle name="Percent 4" xfId="91"/>
    <cellStyle name="Total 2" xfId="86"/>
    <cellStyle name="Warning Text 2" xfId="8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529556</xdr:rowOff>
    </xdr:to>
    <xdr:pic>
      <xdr:nvPicPr>
        <xdr:cNvPr id="2" name="Picture 1" descr="https://www.fca.org.uk/sites/default/files/images/logos-812x156.png">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2159244</xdr:colOff>
      <xdr:row>1</xdr:row>
      <xdr:rowOff>634331</xdr:rowOff>
    </xdr:to>
    <xdr:pic>
      <xdr:nvPicPr>
        <xdr:cNvPr id="3" name="Picture 2" descr="https://www.fca.org.uk/sites/default/files/images/logos-812x156.png">
          <a:extLst>
            <a:ext uri="{FF2B5EF4-FFF2-40B4-BE49-F238E27FC236}">
              <a16:creationId xmlns:a16="http://schemas.microsoft.com/office/drawing/2014/main" id="{00000000-0008-0000-04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5654" y="161192"/>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R7" t="str">
            <v>April - Sept 2015</v>
          </cell>
        </row>
      </sheetData>
      <sheetData sheetId="14">
        <row r="329">
          <cell r="D329" t="str">
            <v>Drawdown</v>
          </cell>
        </row>
      </sheetData>
      <sheetData sheetId="15">
        <row r="2">
          <cell r="H2" t="str">
            <v>Annuities</v>
          </cell>
          <cell r="I2" t="str">
            <v>Drawdown</v>
          </cell>
          <cell r="J2" t="str">
            <v>UFPLS</v>
          </cell>
          <cell r="K2" t="str">
            <v>Full cash withdrawals</v>
          </cell>
          <cell r="L2" t="str">
            <v>Contract-based</v>
          </cell>
          <cell r="M2" t="str">
            <v>Trust-based</v>
          </cell>
          <cell r="N2" t="str">
            <v>DB to DC transfers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ow r="319">
          <cell r="D319" t="str">
            <v>DB to DC transfers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
          <cell r="H2" t="str">
            <v>Annuities</v>
          </cell>
          <cell r="I2" t="str">
            <v>Drawdown</v>
          </cell>
          <cell r="J2" t="str">
            <v>UFPLS</v>
          </cell>
          <cell r="K2" t="str">
            <v>Full cash withdrawals</v>
          </cell>
          <cell r="L2" t="str">
            <v>Contract-based</v>
          </cell>
          <cell r="M2" t="str">
            <v>Trust-based</v>
          </cell>
          <cell r="N2" t="str">
            <v>DB to DC transfers</v>
          </cell>
        </row>
      </sheetData>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5"/>
  <sheetViews>
    <sheetView tabSelected="1" zoomScaleNormal="100" workbookViewId="0"/>
  </sheetViews>
  <sheetFormatPr defaultColWidth="9" defaultRowHeight="12.4" x14ac:dyDescent="0.3"/>
  <cols>
    <col min="1" max="1" width="4.46875" style="119" customWidth="1"/>
    <col min="2" max="2" width="19" style="119" customWidth="1"/>
    <col min="3" max="3" width="92.87890625" style="119" customWidth="1"/>
    <col min="4" max="16384" width="9" style="119"/>
  </cols>
  <sheetData>
    <row r="2" spans="2:3" ht="45.75" customHeight="1" x14ac:dyDescent="0.35">
      <c r="C2" s="120"/>
    </row>
    <row r="4" spans="2:3" ht="19.899999999999999" x14ac:dyDescent="0.5">
      <c r="B4" s="121" t="s">
        <v>147</v>
      </c>
    </row>
    <row r="5" spans="2:3" ht="19.899999999999999" x14ac:dyDescent="0.5">
      <c r="B5" s="121"/>
    </row>
    <row r="6" spans="2:3" ht="13.5" x14ac:dyDescent="0.3">
      <c r="B6" s="156" t="s">
        <v>113</v>
      </c>
      <c r="C6" s="156"/>
    </row>
    <row r="7" spans="2:3" x14ac:dyDescent="0.3">
      <c r="B7" s="122"/>
      <c r="C7" s="122"/>
    </row>
    <row r="8" spans="2:3" x14ac:dyDescent="0.3">
      <c r="B8" s="130"/>
      <c r="C8" s="122"/>
    </row>
    <row r="9" spans="2:3" x14ac:dyDescent="0.3">
      <c r="B9" s="123" t="s">
        <v>114</v>
      </c>
      <c r="C9" s="124" t="s">
        <v>115</v>
      </c>
    </row>
    <row r="10" spans="2:3" x14ac:dyDescent="0.3">
      <c r="B10" s="123" t="s">
        <v>116</v>
      </c>
      <c r="C10" s="124" t="s">
        <v>143</v>
      </c>
    </row>
    <row r="11" spans="2:3" x14ac:dyDescent="0.3">
      <c r="B11" s="123" t="s">
        <v>117</v>
      </c>
      <c r="C11" s="124" t="s">
        <v>118</v>
      </c>
    </row>
    <row r="12" spans="2:3" x14ac:dyDescent="0.3">
      <c r="B12" s="123" t="s">
        <v>144</v>
      </c>
      <c r="C12" s="124" t="s">
        <v>145</v>
      </c>
    </row>
    <row r="13" spans="2:3" x14ac:dyDescent="0.3">
      <c r="B13" s="123" t="s">
        <v>119</v>
      </c>
      <c r="C13" s="124" t="s">
        <v>120</v>
      </c>
    </row>
    <row r="14" spans="2:3" x14ac:dyDescent="0.3">
      <c r="B14" s="231" t="s">
        <v>121</v>
      </c>
      <c r="C14" s="124" t="s">
        <v>122</v>
      </c>
    </row>
    <row r="15" spans="2:3" x14ac:dyDescent="0.3">
      <c r="B15" s="231" t="s">
        <v>123</v>
      </c>
      <c r="C15" s="124" t="s">
        <v>124</v>
      </c>
    </row>
  </sheetData>
  <mergeCells count="1">
    <mergeCell ref="B6:C6"/>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ColWidth="9" defaultRowHeight="12.4" x14ac:dyDescent="0.3"/>
  <cols>
    <col min="1" max="1" width="10.64453125" style="1" customWidth="1"/>
    <col min="2" max="2" width="12.64453125" style="125" customWidth="1"/>
    <col min="3" max="3" width="74.1171875" style="1" customWidth="1"/>
    <col min="4" max="16384" width="9" style="1"/>
  </cols>
  <sheetData>
    <row r="2" spans="1:3" ht="69" customHeight="1" x14ac:dyDescent="0.3"/>
    <row r="3" spans="1:3" ht="21.75" customHeight="1" x14ac:dyDescent="0.5">
      <c r="B3" s="121" t="s">
        <v>125</v>
      </c>
    </row>
    <row r="4" spans="1:3" ht="38.25" customHeight="1" x14ac:dyDescent="0.3">
      <c r="B4" s="156" t="s">
        <v>113</v>
      </c>
      <c r="C4" s="156"/>
    </row>
    <row r="5" spans="1:3" x14ac:dyDescent="0.3">
      <c r="B5" s="157" t="s">
        <v>146</v>
      </c>
      <c r="C5" s="157"/>
    </row>
    <row r="6" spans="1:3" x14ac:dyDescent="0.3">
      <c r="B6" s="157"/>
      <c r="C6" s="157"/>
    </row>
    <row r="7" spans="1:3" x14ac:dyDescent="0.3">
      <c r="B7" s="157"/>
      <c r="C7" s="157"/>
    </row>
    <row r="8" spans="1:3" x14ac:dyDescent="0.3">
      <c r="B8" s="157"/>
      <c r="C8" s="157"/>
    </row>
    <row r="9" spans="1:3" x14ac:dyDescent="0.3">
      <c r="B9" s="157"/>
      <c r="C9" s="157"/>
    </row>
    <row r="10" spans="1:3" x14ac:dyDescent="0.3">
      <c r="B10" s="157"/>
      <c r="C10" s="157"/>
    </row>
    <row r="11" spans="1:3" ht="36" customHeight="1" x14ac:dyDescent="0.3">
      <c r="B11" s="157"/>
      <c r="C11" s="157"/>
    </row>
    <row r="12" spans="1:3" ht="36" customHeight="1" x14ac:dyDescent="0.3">
      <c r="B12" s="157"/>
      <c r="C12" s="157"/>
    </row>
    <row r="13" spans="1:3" ht="91.5" customHeight="1" x14ac:dyDescent="0.3">
      <c r="B13" s="157"/>
      <c r="C13" s="157"/>
    </row>
    <row r="14" spans="1:3" ht="47.25" customHeight="1" x14ac:dyDescent="0.3">
      <c r="B14" s="157"/>
      <c r="C14" s="157"/>
    </row>
    <row r="15" spans="1:3" x14ac:dyDescent="0.3">
      <c r="B15" s="126"/>
      <c r="C15" s="87"/>
    </row>
    <row r="16" spans="1:3" x14ac:dyDescent="0.3">
      <c r="A16" s="127"/>
      <c r="B16" s="128"/>
    </row>
    <row r="17" spans="2:2" x14ac:dyDescent="0.3">
      <c r="B17" s="128"/>
    </row>
    <row r="18" spans="2:2" x14ac:dyDescent="0.3">
      <c r="B18" s="128"/>
    </row>
    <row r="19" spans="2:2" x14ac:dyDescent="0.3">
      <c r="B19" s="128"/>
    </row>
    <row r="20" spans="2:2" x14ac:dyDescent="0.3">
      <c r="B20" s="128"/>
    </row>
    <row r="21" spans="2:2" x14ac:dyDescent="0.3">
      <c r="B21" s="128"/>
    </row>
    <row r="22" spans="2:2" x14ac:dyDescent="0.3">
      <c r="B22" s="128"/>
    </row>
    <row r="23" spans="2:2" x14ac:dyDescent="0.3">
      <c r="B23" s="128"/>
    </row>
    <row r="24" spans="2:2" x14ac:dyDescent="0.3">
      <c r="B24" s="128"/>
    </row>
    <row r="25" spans="2:2" x14ac:dyDescent="0.3">
      <c r="B25" s="128"/>
    </row>
    <row r="29" spans="2:2" x14ac:dyDescent="0.3">
      <c r="B29" s="1"/>
    </row>
    <row r="30" spans="2:2" x14ac:dyDescent="0.3">
      <c r="B30" s="1"/>
    </row>
    <row r="31" spans="2:2" x14ac:dyDescent="0.3">
      <c r="B31" s="1"/>
    </row>
    <row r="32" spans="2:2" x14ac:dyDescent="0.3">
      <c r="B32" s="1"/>
    </row>
    <row r="33" spans="2:2" x14ac:dyDescent="0.3">
      <c r="B33" s="1"/>
    </row>
    <row r="34" spans="2:2" x14ac:dyDescent="0.3">
      <c r="B34" s="1"/>
    </row>
    <row r="35" spans="2:2" x14ac:dyDescent="0.3">
      <c r="B35" s="1"/>
    </row>
    <row r="36" spans="2:2" x14ac:dyDescent="0.3">
      <c r="B36" s="1"/>
    </row>
    <row r="37" spans="2:2" x14ac:dyDescent="0.3">
      <c r="B37" s="1"/>
    </row>
    <row r="38" spans="2:2" x14ac:dyDescent="0.3">
      <c r="B38" s="1"/>
    </row>
  </sheetData>
  <mergeCells count="2">
    <mergeCell ref="B4:C4"/>
    <mergeCell ref="B5:C14"/>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pageSetUpPr fitToPage="1"/>
  </sheetPr>
  <dimension ref="B2:BG307"/>
  <sheetViews>
    <sheetView showGridLines="0" zoomScale="65" zoomScaleNormal="65" zoomScalePageLayoutView="65" workbookViewId="0"/>
  </sheetViews>
  <sheetFormatPr defaultColWidth="9" defaultRowHeight="12.4" x14ac:dyDescent="0.3"/>
  <cols>
    <col min="1" max="1" width="4.234375" style="1" customWidth="1"/>
    <col min="2" max="2" width="40" style="1" customWidth="1"/>
    <col min="3" max="3" width="21" style="1" customWidth="1"/>
    <col min="4" max="11" width="18.64453125" style="1" customWidth="1"/>
    <col min="12" max="12" width="22.1171875" style="1" customWidth="1"/>
    <col min="13" max="13" width="23.1171875" style="1" bestFit="1" customWidth="1"/>
    <col min="14" max="17" width="18.64453125" style="1" customWidth="1"/>
    <col min="18" max="18" width="15" style="1" customWidth="1"/>
    <col min="19" max="19" width="19.41015625" style="1" customWidth="1"/>
    <col min="20" max="20" width="17.52734375" style="1" customWidth="1"/>
    <col min="21" max="21" width="15.87890625" style="1" customWidth="1"/>
    <col min="22" max="22" width="13.76171875" style="1" customWidth="1"/>
    <col min="23" max="24" width="18.64453125" style="1" customWidth="1"/>
    <col min="25" max="25" width="13.64453125" style="1" customWidth="1"/>
    <col min="26" max="26" width="15.3515625" style="1" customWidth="1"/>
    <col min="27" max="27" width="19.76171875" style="1" bestFit="1" customWidth="1"/>
    <col min="28" max="28" width="10" style="1" customWidth="1"/>
    <col min="29" max="29" width="11.87890625" style="1" customWidth="1"/>
    <col min="30" max="30" width="9.87890625" style="1" customWidth="1"/>
    <col min="31" max="31" width="14.87890625" style="1" customWidth="1"/>
    <col min="32" max="32" width="9.87890625" style="1" customWidth="1"/>
    <col min="33" max="33" width="13.3515625" style="1" customWidth="1"/>
    <col min="34" max="34" width="10.46875" style="1" customWidth="1"/>
    <col min="35" max="35" width="19.76171875" style="1" bestFit="1" customWidth="1"/>
    <col min="36" max="36" width="15.3515625" style="1" bestFit="1" customWidth="1"/>
    <col min="37" max="37" width="19.76171875" style="1" bestFit="1" customWidth="1"/>
    <col min="38" max="38" width="15.3515625" style="1" bestFit="1" customWidth="1"/>
    <col min="39" max="39" width="13" style="1" customWidth="1"/>
    <col min="40" max="40" width="13.3515625" style="1" customWidth="1"/>
    <col min="41" max="41" width="14.05859375" style="1" customWidth="1"/>
    <col min="42" max="42" width="15.703125" style="1" customWidth="1"/>
    <col min="43" max="43" width="19.05859375" style="1" bestFit="1" customWidth="1"/>
    <col min="44" max="44" width="14.76171875" style="1" bestFit="1" customWidth="1"/>
    <col min="45" max="45" width="19.05859375" style="1" bestFit="1" customWidth="1"/>
    <col min="46" max="46" width="14.76171875" style="1" bestFit="1" customWidth="1"/>
    <col min="47" max="47" width="18" style="1" bestFit="1" customWidth="1"/>
    <col min="48" max="54" width="9" style="1"/>
    <col min="55" max="55" width="9.234375" style="1" bestFit="1" customWidth="1"/>
    <col min="56" max="57" width="9" style="1"/>
    <col min="58" max="59" width="9.234375" style="1" bestFit="1" customWidth="1"/>
    <col min="60" max="16384" width="9" style="1"/>
  </cols>
  <sheetData>
    <row r="2" spans="2:34" ht="78" customHeight="1" x14ac:dyDescent="0.3"/>
    <row r="3" spans="2:34" ht="19.5" customHeight="1" x14ac:dyDescent="0.3">
      <c r="B3" s="230" t="s">
        <v>148</v>
      </c>
      <c r="C3" s="230"/>
      <c r="D3" s="230"/>
      <c r="E3" s="230"/>
    </row>
    <row r="5" spans="2:34" x14ac:dyDescent="0.3">
      <c r="B5" s="2" t="s">
        <v>0</v>
      </c>
      <c r="C5" s="3"/>
      <c r="D5" s="3"/>
      <c r="E5" s="3"/>
      <c r="F5" s="3"/>
      <c r="G5" s="3"/>
      <c r="H5" s="3"/>
      <c r="I5" s="3"/>
      <c r="J5" s="3"/>
      <c r="K5" s="3"/>
      <c r="L5" s="3"/>
      <c r="M5" s="3"/>
      <c r="N5" s="3"/>
      <c r="O5" s="60"/>
      <c r="P5" s="65"/>
      <c r="T5" s="4"/>
    </row>
    <row r="6" spans="2:34" x14ac:dyDescent="0.3">
      <c r="B6" s="200"/>
      <c r="C6" s="207" t="s">
        <v>1</v>
      </c>
      <c r="D6" s="207"/>
      <c r="E6" s="207" t="s">
        <v>2</v>
      </c>
      <c r="F6" s="207"/>
      <c r="G6" s="180" t="s">
        <v>3</v>
      </c>
      <c r="H6" s="182"/>
      <c r="I6" s="180" t="s">
        <v>4</v>
      </c>
      <c r="J6" s="182"/>
      <c r="K6" s="180" t="s">
        <v>19</v>
      </c>
      <c r="L6" s="182"/>
      <c r="M6" s="180" t="s">
        <v>149</v>
      </c>
      <c r="N6" s="182"/>
      <c r="O6" s="199" t="s">
        <v>5</v>
      </c>
      <c r="P6" s="199"/>
    </row>
    <row r="7" spans="2:34" ht="24.75" customHeight="1" x14ac:dyDescent="0.3">
      <c r="B7" s="200"/>
      <c r="C7" s="5" t="s">
        <v>6</v>
      </c>
      <c r="D7" s="6" t="s">
        <v>110</v>
      </c>
      <c r="E7" s="5" t="s">
        <v>6</v>
      </c>
      <c r="F7" s="6" t="s">
        <v>110</v>
      </c>
      <c r="G7" s="5" t="s">
        <v>6</v>
      </c>
      <c r="H7" s="6" t="s">
        <v>110</v>
      </c>
      <c r="I7" s="5" t="s">
        <v>6</v>
      </c>
      <c r="J7" s="6" t="s">
        <v>110</v>
      </c>
      <c r="K7" s="5" t="s">
        <v>6</v>
      </c>
      <c r="L7" s="6" t="s">
        <v>110</v>
      </c>
      <c r="M7" s="5" t="s">
        <v>6</v>
      </c>
      <c r="N7" s="6" t="s">
        <v>127</v>
      </c>
      <c r="O7" s="5" t="s">
        <v>6</v>
      </c>
      <c r="P7" s="6" t="s">
        <v>7</v>
      </c>
    </row>
    <row r="8" spans="2:34" ht="15" customHeight="1" x14ac:dyDescent="0.3">
      <c r="B8" s="8" t="s">
        <v>92</v>
      </c>
      <c r="C8" s="9">
        <v>415739</v>
      </c>
      <c r="D8" s="8"/>
      <c r="E8" s="10">
        <v>254857</v>
      </c>
      <c r="F8" s="11"/>
      <c r="G8" s="10">
        <v>302107</v>
      </c>
      <c r="H8" s="11"/>
      <c r="I8" s="10">
        <v>276761</v>
      </c>
      <c r="J8" s="11"/>
      <c r="K8" s="10">
        <v>317578</v>
      </c>
      <c r="L8" s="11"/>
      <c r="M8" s="10">
        <v>272752</v>
      </c>
      <c r="N8" s="11"/>
      <c r="O8" s="7">
        <f>SUM(C8,G8,E8,I8,K8,M8)</f>
        <v>1839794</v>
      </c>
      <c r="P8" s="12"/>
    </row>
    <row r="9" spans="2:34" ht="15" customHeight="1" x14ac:dyDescent="0.3">
      <c r="B9" s="13" t="s">
        <v>93</v>
      </c>
      <c r="C9" s="14">
        <v>37172</v>
      </c>
      <c r="D9" s="15">
        <v>8.9411866579753169E-2</v>
      </c>
      <c r="E9" s="19">
        <v>40020</v>
      </c>
      <c r="F9" s="20">
        <v>0.15702923600293497</v>
      </c>
      <c r="G9" s="19">
        <v>42371</v>
      </c>
      <c r="H9" s="20">
        <v>0.14025163269967264</v>
      </c>
      <c r="I9" s="19">
        <v>33561</v>
      </c>
      <c r="J9" s="20">
        <v>0.12126347281589531</v>
      </c>
      <c r="K9" s="19">
        <v>36891</v>
      </c>
      <c r="L9" s="15">
        <v>0.11616358815786988</v>
      </c>
      <c r="M9" s="19">
        <v>33975</v>
      </c>
      <c r="N9" s="15">
        <f>M9/M$8</f>
        <v>0.12456370622396902</v>
      </c>
      <c r="O9" s="16">
        <f>SUM(C9,G9,E9,I9,K9,M9)</f>
        <v>223990</v>
      </c>
      <c r="P9" s="15">
        <f>O9/$O$8</f>
        <v>0.12174732605933056</v>
      </c>
    </row>
    <row r="10" spans="2:34" s="18" customFormat="1" ht="29.25" customHeight="1" x14ac:dyDescent="0.3">
      <c r="B10" s="13" t="s">
        <v>94</v>
      </c>
      <c r="C10" s="6" t="s">
        <v>8</v>
      </c>
      <c r="D10" s="15"/>
      <c r="E10" s="19">
        <v>80182</v>
      </c>
      <c r="F10" s="20">
        <v>0.31461564720608026</v>
      </c>
      <c r="G10" s="19">
        <v>83450</v>
      </c>
      <c r="H10" s="20">
        <v>0.27622663493398036</v>
      </c>
      <c r="I10" s="19">
        <v>83687</v>
      </c>
      <c r="J10" s="20">
        <v>0.30238003186865203</v>
      </c>
      <c r="K10" s="19">
        <v>97946</v>
      </c>
      <c r="L10" s="15">
        <v>0.30841557034807199</v>
      </c>
      <c r="M10" s="19">
        <v>90504</v>
      </c>
      <c r="N10" s="15">
        <f>M10/M$8</f>
        <v>0.33181791517569076</v>
      </c>
      <c r="O10" s="16">
        <f>SUM(C10,G10,E10,I10,K10,M10)</f>
        <v>435769</v>
      </c>
      <c r="P10" s="15" t="s">
        <v>8</v>
      </c>
      <c r="Q10" s="1"/>
      <c r="R10" s="1"/>
      <c r="S10" s="1"/>
      <c r="T10" s="1"/>
      <c r="U10" s="1"/>
      <c r="V10" s="1"/>
      <c r="W10" s="1"/>
      <c r="X10" s="1"/>
      <c r="AC10" s="1"/>
      <c r="AD10" s="1"/>
      <c r="AE10" s="1"/>
      <c r="AF10" s="1"/>
      <c r="AG10" s="1"/>
      <c r="AH10" s="1"/>
    </row>
    <row r="11" spans="2:34" s="18" customFormat="1" ht="27.75" customHeight="1" x14ac:dyDescent="0.3">
      <c r="B11" s="13" t="s">
        <v>95</v>
      </c>
      <c r="C11" s="6" t="s">
        <v>8</v>
      </c>
      <c r="D11" s="15"/>
      <c r="E11" s="19">
        <v>6747</v>
      </c>
      <c r="F11" s="20">
        <v>2.6473669548021047E-2</v>
      </c>
      <c r="G11" s="19">
        <v>7521</v>
      </c>
      <c r="H11" s="20">
        <v>2.4895153041803071E-2</v>
      </c>
      <c r="I11" s="19">
        <v>8707</v>
      </c>
      <c r="J11" s="20">
        <v>3.1460357492565788E-2</v>
      </c>
      <c r="K11" s="19">
        <v>10070</v>
      </c>
      <c r="L11" s="15">
        <v>3.1708745568017935E-2</v>
      </c>
      <c r="M11" s="19">
        <v>10496</v>
      </c>
      <c r="N11" s="15">
        <f>M11/M$8</f>
        <v>3.8481844312782308E-2</v>
      </c>
      <c r="O11" s="16">
        <f>SUM(C11,G11,E11,I11,K11,M11)</f>
        <v>43541</v>
      </c>
      <c r="P11" s="15" t="s">
        <v>9</v>
      </c>
      <c r="Q11" s="1"/>
      <c r="R11" s="1"/>
      <c r="S11" s="1"/>
      <c r="T11" s="1"/>
      <c r="U11" s="1"/>
      <c r="V11" s="1"/>
      <c r="W11" s="1"/>
      <c r="X11" s="1"/>
      <c r="AC11" s="1"/>
      <c r="AD11" s="1"/>
      <c r="AE11" s="1"/>
      <c r="AF11" s="1"/>
      <c r="AG11" s="1"/>
      <c r="AH11" s="1"/>
    </row>
    <row r="12" spans="2:34" ht="32.25" customHeight="1" x14ac:dyDescent="0.3">
      <c r="B12" s="13" t="s">
        <v>96</v>
      </c>
      <c r="C12" s="14">
        <v>244020</v>
      </c>
      <c r="D12" s="15">
        <v>0.58695479615816659</v>
      </c>
      <c r="E12" s="19">
        <v>127908</v>
      </c>
      <c r="F12" s="20">
        <v>0.50188144724296369</v>
      </c>
      <c r="G12" s="19">
        <v>168765</v>
      </c>
      <c r="H12" s="20">
        <v>0.55862657932454396</v>
      </c>
      <c r="I12" s="19">
        <v>150806</v>
      </c>
      <c r="J12" s="20">
        <v>0.54489613782288693</v>
      </c>
      <c r="K12" s="19">
        <v>172671</v>
      </c>
      <c r="L12" s="15">
        <v>0.5437120959260402</v>
      </c>
      <c r="M12" s="19">
        <v>137777</v>
      </c>
      <c r="N12" s="15">
        <f>M12/M$8</f>
        <v>0.50513653428755789</v>
      </c>
      <c r="O12" s="16">
        <f>SUM(C12,G12,E12,I12,K12,M12)</f>
        <v>1001947</v>
      </c>
      <c r="P12" s="15">
        <f>O12/$O$8</f>
        <v>0.54459738427236959</v>
      </c>
    </row>
    <row r="13" spans="2:34" ht="35.25" customHeight="1" x14ac:dyDescent="0.3">
      <c r="B13" s="13" t="s">
        <v>112</v>
      </c>
      <c r="C13" s="6" t="s">
        <v>8</v>
      </c>
      <c r="D13" s="13"/>
      <c r="E13" s="19" t="s">
        <v>8</v>
      </c>
      <c r="F13" s="20"/>
      <c r="G13" s="19" t="s">
        <v>8</v>
      </c>
      <c r="H13" s="15"/>
      <c r="I13" s="19" t="s">
        <v>10</v>
      </c>
      <c r="J13" s="15"/>
      <c r="K13" s="19" t="s">
        <v>10</v>
      </c>
      <c r="L13" s="15"/>
      <c r="M13" s="19" t="s">
        <v>10</v>
      </c>
      <c r="N13" s="15"/>
      <c r="O13" s="17" t="s">
        <v>8</v>
      </c>
      <c r="P13" s="15"/>
      <c r="R13" s="21"/>
      <c r="S13" s="21"/>
      <c r="T13" s="21"/>
      <c r="U13" s="21"/>
      <c r="W13" s="22"/>
      <c r="AC13" s="23"/>
      <c r="AD13" s="23"/>
      <c r="AE13" s="23"/>
      <c r="AF13" s="23"/>
      <c r="AG13" s="23"/>
    </row>
    <row r="14" spans="2:34" ht="15.95" customHeight="1" x14ac:dyDescent="0.3">
      <c r="B14" s="13" t="s">
        <v>11</v>
      </c>
      <c r="C14" s="217">
        <v>99</v>
      </c>
      <c r="D14" s="218"/>
      <c r="E14" s="217">
        <v>56</v>
      </c>
      <c r="F14" s="218"/>
      <c r="G14" s="217">
        <v>52</v>
      </c>
      <c r="H14" s="218"/>
      <c r="I14" s="219">
        <v>55</v>
      </c>
      <c r="J14" s="220"/>
      <c r="K14" s="219">
        <v>54</v>
      </c>
      <c r="L14" s="220"/>
      <c r="M14" s="219">
        <v>54</v>
      </c>
      <c r="N14" s="220"/>
      <c r="O14" s="136"/>
      <c r="P14" s="137"/>
      <c r="Q14" s="24"/>
      <c r="R14" s="25"/>
      <c r="S14" s="4"/>
      <c r="T14" s="4"/>
      <c r="U14" s="25"/>
      <c r="W14" s="26"/>
    </row>
    <row r="15" spans="2:34" s="25" customFormat="1" ht="19.5" customHeight="1" x14ac:dyDescent="0.3">
      <c r="B15" s="221" t="s">
        <v>99</v>
      </c>
      <c r="C15" s="221"/>
      <c r="D15" s="221"/>
      <c r="E15" s="221"/>
      <c r="F15" s="221"/>
      <c r="G15" s="221"/>
      <c r="H15" s="221"/>
      <c r="I15" s="221"/>
      <c r="J15" s="221"/>
      <c r="K15" s="221"/>
      <c r="Q15" s="27"/>
      <c r="R15" s="27"/>
      <c r="S15" s="27"/>
      <c r="T15" s="27"/>
      <c r="U15" s="27"/>
      <c r="W15" s="22"/>
    </row>
    <row r="16" spans="2:34" s="25" customFormat="1" ht="19.5" customHeight="1" x14ac:dyDescent="0.3">
      <c r="B16" s="222" t="s">
        <v>97</v>
      </c>
      <c r="C16" s="222"/>
      <c r="D16" s="222"/>
      <c r="E16" s="222"/>
      <c r="F16" s="222"/>
      <c r="G16" s="222"/>
      <c r="H16" s="222"/>
      <c r="I16" s="222"/>
      <c r="J16" s="222"/>
      <c r="K16" s="222"/>
      <c r="R16" s="4"/>
      <c r="S16" s="4"/>
      <c r="T16" s="4"/>
      <c r="W16" s="28"/>
    </row>
    <row r="17" spans="2:59" s="25" customFormat="1" x14ac:dyDescent="0.3">
      <c r="B17" s="221" t="s">
        <v>12</v>
      </c>
      <c r="C17" s="221"/>
      <c r="D17" s="221"/>
      <c r="E17" s="221"/>
      <c r="F17" s="221"/>
      <c r="G17" s="221"/>
      <c r="H17" s="221"/>
      <c r="I17" s="221"/>
      <c r="J17" s="221"/>
      <c r="K17" s="221"/>
      <c r="Q17" s="29"/>
      <c r="R17" s="29"/>
      <c r="S17" s="29"/>
      <c r="T17" s="29"/>
      <c r="U17" s="30"/>
    </row>
    <row r="18" spans="2:59" s="25" customFormat="1" x14ac:dyDescent="0.3">
      <c r="B18" s="223" t="s">
        <v>98</v>
      </c>
      <c r="C18" s="223"/>
      <c r="D18" s="223"/>
      <c r="E18" s="223"/>
      <c r="F18" s="223"/>
      <c r="G18" s="223"/>
      <c r="H18" s="223"/>
      <c r="I18" s="223"/>
      <c r="J18" s="223"/>
      <c r="K18" s="223"/>
      <c r="Q18" s="29"/>
      <c r="R18" s="29"/>
      <c r="S18" s="29"/>
      <c r="T18" s="29"/>
      <c r="U18" s="30"/>
    </row>
    <row r="19" spans="2:59" s="25" customFormat="1" ht="15" customHeight="1" x14ac:dyDescent="0.3">
      <c r="B19" s="221" t="s">
        <v>100</v>
      </c>
      <c r="C19" s="221"/>
      <c r="D19" s="221"/>
      <c r="E19" s="221"/>
      <c r="F19" s="221"/>
      <c r="G19" s="221"/>
      <c r="H19" s="221"/>
      <c r="I19" s="221"/>
      <c r="J19" s="221"/>
      <c r="K19" s="221"/>
      <c r="Q19" s="29"/>
      <c r="R19" s="29"/>
      <c r="S19" s="29"/>
      <c r="T19" s="29"/>
      <c r="U19" s="30"/>
    </row>
    <row r="20" spans="2:59" s="25" customFormat="1" x14ac:dyDescent="0.3">
      <c r="B20" s="31"/>
      <c r="I20" s="32"/>
      <c r="J20" s="32"/>
    </row>
    <row r="21" spans="2:59" s="25" customFormat="1" x14ac:dyDescent="0.3">
      <c r="B21" s="2" t="s">
        <v>102</v>
      </c>
      <c r="C21" s="140"/>
      <c r="D21" s="140"/>
      <c r="E21" s="140"/>
      <c r="F21" s="140"/>
      <c r="G21" s="140"/>
      <c r="H21" s="140"/>
      <c r="I21" s="140"/>
      <c r="J21" s="140"/>
      <c r="K21" s="139"/>
      <c r="L21" s="139"/>
      <c r="M21" s="3"/>
      <c r="N21" s="3"/>
      <c r="O21" s="3"/>
      <c r="P21" s="3"/>
      <c r="Q21" s="3"/>
      <c r="R21" s="3"/>
      <c r="S21" s="3"/>
      <c r="T21" s="3"/>
      <c r="U21" s="141"/>
      <c r="V21" s="141"/>
      <c r="W21" s="3"/>
      <c r="X21" s="3"/>
      <c r="Y21" s="3"/>
      <c r="Z21" s="3"/>
      <c r="AA21" s="3"/>
      <c r="AB21" s="3"/>
      <c r="AC21" s="3"/>
      <c r="AD21" s="3"/>
      <c r="AE21" s="3"/>
      <c r="AF21" s="3"/>
      <c r="AG21" s="3"/>
      <c r="AH21" s="3"/>
      <c r="AI21" s="3"/>
      <c r="AJ21" s="3"/>
      <c r="AK21" s="3"/>
      <c r="AL21" s="3"/>
      <c r="AM21" s="3"/>
      <c r="AN21" s="3"/>
      <c r="AO21" s="3"/>
      <c r="AP21" s="3"/>
      <c r="AQ21" s="139"/>
      <c r="AR21" s="139"/>
      <c r="AS21" s="139"/>
      <c r="AT21" s="139"/>
      <c r="AU21" s="142"/>
    </row>
    <row r="22" spans="2:59" x14ac:dyDescent="0.3">
      <c r="B22" s="33"/>
      <c r="C22" s="164" t="s">
        <v>13</v>
      </c>
      <c r="D22" s="165"/>
      <c r="E22" s="165"/>
      <c r="F22" s="165"/>
      <c r="G22" s="165"/>
      <c r="H22" s="165"/>
      <c r="I22" s="165"/>
      <c r="J22" s="165"/>
      <c r="K22" s="165"/>
      <c r="L22" s="166"/>
      <c r="M22" s="164" t="s">
        <v>14</v>
      </c>
      <c r="N22" s="165"/>
      <c r="O22" s="165"/>
      <c r="P22" s="165"/>
      <c r="Q22" s="165"/>
      <c r="R22" s="165"/>
      <c r="S22" s="165"/>
      <c r="T22" s="165"/>
      <c r="U22" s="165"/>
      <c r="V22" s="166"/>
      <c r="W22" s="164" t="s">
        <v>15</v>
      </c>
      <c r="X22" s="165"/>
      <c r="Y22" s="165"/>
      <c r="Z22" s="165"/>
      <c r="AA22" s="165"/>
      <c r="AB22" s="165"/>
      <c r="AC22" s="165"/>
      <c r="AD22" s="165"/>
      <c r="AE22" s="165"/>
      <c r="AF22" s="166"/>
      <c r="AG22" s="164" t="s">
        <v>16</v>
      </c>
      <c r="AH22" s="165"/>
      <c r="AI22" s="165"/>
      <c r="AJ22" s="165"/>
      <c r="AK22" s="165"/>
      <c r="AL22" s="165"/>
      <c r="AM22" s="165"/>
      <c r="AN22" s="165"/>
      <c r="AO22" s="165"/>
      <c r="AP22" s="166"/>
      <c r="AQ22" s="164" t="s">
        <v>17</v>
      </c>
      <c r="AR22" s="165"/>
      <c r="AS22" s="165"/>
      <c r="AT22" s="165"/>
      <c r="AU22" s="166"/>
    </row>
    <row r="23" spans="2:59" s="35" customFormat="1" x14ac:dyDescent="0.3">
      <c r="B23" s="224" t="s">
        <v>18</v>
      </c>
      <c r="C23" s="164" t="s">
        <v>2</v>
      </c>
      <c r="D23" s="166"/>
      <c r="E23" s="164" t="s">
        <v>3</v>
      </c>
      <c r="F23" s="166"/>
      <c r="G23" s="164" t="s">
        <v>4</v>
      </c>
      <c r="H23" s="166"/>
      <c r="I23" s="164" t="s">
        <v>19</v>
      </c>
      <c r="J23" s="166"/>
      <c r="K23" s="180" t="s">
        <v>149</v>
      </c>
      <c r="L23" s="182"/>
      <c r="M23" s="164" t="s">
        <v>2</v>
      </c>
      <c r="N23" s="166"/>
      <c r="O23" s="164" t="s">
        <v>3</v>
      </c>
      <c r="P23" s="166"/>
      <c r="Q23" s="164" t="s">
        <v>4</v>
      </c>
      <c r="R23" s="166"/>
      <c r="S23" s="164" t="s">
        <v>19</v>
      </c>
      <c r="T23" s="166"/>
      <c r="U23" s="180" t="s">
        <v>149</v>
      </c>
      <c r="V23" s="182"/>
      <c r="W23" s="164" t="s">
        <v>2</v>
      </c>
      <c r="X23" s="166"/>
      <c r="Y23" s="164" t="s">
        <v>3</v>
      </c>
      <c r="Z23" s="166"/>
      <c r="AA23" s="164" t="s">
        <v>4</v>
      </c>
      <c r="AB23" s="166"/>
      <c r="AC23" s="164" t="s">
        <v>19</v>
      </c>
      <c r="AD23" s="166"/>
      <c r="AE23" s="180" t="s">
        <v>149</v>
      </c>
      <c r="AF23" s="182"/>
      <c r="AG23" s="164" t="s">
        <v>2</v>
      </c>
      <c r="AH23" s="166"/>
      <c r="AI23" s="164" t="s">
        <v>3</v>
      </c>
      <c r="AJ23" s="166"/>
      <c r="AK23" s="164" t="s">
        <v>4</v>
      </c>
      <c r="AL23" s="166"/>
      <c r="AM23" s="164" t="s">
        <v>19</v>
      </c>
      <c r="AN23" s="166"/>
      <c r="AO23" s="180" t="s">
        <v>149</v>
      </c>
      <c r="AP23" s="182"/>
      <c r="AQ23" s="34" t="s">
        <v>2</v>
      </c>
      <c r="AR23" s="34" t="s">
        <v>3</v>
      </c>
      <c r="AS23" s="34" t="s">
        <v>4</v>
      </c>
      <c r="AT23" s="34" t="s">
        <v>19</v>
      </c>
      <c r="AU23" s="34" t="s">
        <v>149</v>
      </c>
    </row>
    <row r="24" spans="2:59" ht="49.5" x14ac:dyDescent="0.3">
      <c r="B24" s="226"/>
      <c r="C24" s="36" t="s">
        <v>6</v>
      </c>
      <c r="D24" s="37" t="s">
        <v>20</v>
      </c>
      <c r="E24" s="36" t="s">
        <v>6</v>
      </c>
      <c r="F24" s="37" t="s">
        <v>20</v>
      </c>
      <c r="G24" s="36" t="s">
        <v>6</v>
      </c>
      <c r="H24" s="37" t="s">
        <v>20</v>
      </c>
      <c r="I24" s="36" t="s">
        <v>6</v>
      </c>
      <c r="J24" s="37" t="s">
        <v>20</v>
      </c>
      <c r="K24" s="36" t="s">
        <v>6</v>
      </c>
      <c r="L24" s="37" t="s">
        <v>20</v>
      </c>
      <c r="M24" s="36" t="s">
        <v>6</v>
      </c>
      <c r="N24" s="37" t="s">
        <v>20</v>
      </c>
      <c r="O24" s="36" t="s">
        <v>6</v>
      </c>
      <c r="P24" s="37" t="s">
        <v>20</v>
      </c>
      <c r="Q24" s="36" t="s">
        <v>6</v>
      </c>
      <c r="R24" s="37" t="s">
        <v>20</v>
      </c>
      <c r="S24" s="36" t="s">
        <v>6</v>
      </c>
      <c r="T24" s="37" t="s">
        <v>20</v>
      </c>
      <c r="U24" s="36" t="s">
        <v>6</v>
      </c>
      <c r="V24" s="37" t="s">
        <v>20</v>
      </c>
      <c r="W24" s="36" t="s">
        <v>6</v>
      </c>
      <c r="X24" s="37" t="s">
        <v>20</v>
      </c>
      <c r="Y24" s="36" t="s">
        <v>6</v>
      </c>
      <c r="Z24" s="37" t="s">
        <v>20</v>
      </c>
      <c r="AA24" s="37" t="s">
        <v>6</v>
      </c>
      <c r="AB24" s="37" t="s">
        <v>20</v>
      </c>
      <c r="AC24" s="36" t="s">
        <v>6</v>
      </c>
      <c r="AD24" s="37" t="s">
        <v>20</v>
      </c>
      <c r="AE24" s="36" t="s">
        <v>6</v>
      </c>
      <c r="AF24" s="37" t="s">
        <v>20</v>
      </c>
      <c r="AG24" s="36" t="s">
        <v>6</v>
      </c>
      <c r="AH24" s="37" t="s">
        <v>20</v>
      </c>
      <c r="AI24" s="36" t="s">
        <v>6</v>
      </c>
      <c r="AJ24" s="37" t="s">
        <v>20</v>
      </c>
      <c r="AK24" s="36" t="s">
        <v>6</v>
      </c>
      <c r="AL24" s="37" t="s">
        <v>20</v>
      </c>
      <c r="AM24" s="36" t="s">
        <v>6</v>
      </c>
      <c r="AN24" s="37" t="s">
        <v>20</v>
      </c>
      <c r="AO24" s="36" t="s">
        <v>6</v>
      </c>
      <c r="AP24" s="37" t="s">
        <v>20</v>
      </c>
      <c r="AQ24" s="38" t="s">
        <v>6</v>
      </c>
      <c r="AR24" s="38" t="s">
        <v>6</v>
      </c>
      <c r="AS24" s="38" t="s">
        <v>6</v>
      </c>
      <c r="AT24" s="39" t="s">
        <v>6</v>
      </c>
      <c r="AU24" s="39" t="s">
        <v>6</v>
      </c>
    </row>
    <row r="25" spans="2:59" x14ac:dyDescent="0.3">
      <c r="B25" s="41" t="s">
        <v>21</v>
      </c>
      <c r="C25" s="42">
        <v>5275</v>
      </c>
      <c r="D25" s="20">
        <v>5.6694216652515506E-2</v>
      </c>
      <c r="E25" s="42">
        <v>5432.0000099999997</v>
      </c>
      <c r="F25" s="20">
        <v>4.8823898700762626E-2</v>
      </c>
      <c r="G25" s="42">
        <v>4077</v>
      </c>
      <c r="H25" s="20">
        <v>4.1395057082940993E-2</v>
      </c>
      <c r="I25" s="42">
        <v>4793</v>
      </c>
      <c r="J25" s="20">
        <v>3.992436610801986E-2</v>
      </c>
      <c r="K25" s="42">
        <v>5512</v>
      </c>
      <c r="L25" s="20">
        <f>K25/$AU25</f>
        <v>5.7273482959268499E-2</v>
      </c>
      <c r="M25" s="42">
        <v>5705</v>
      </c>
      <c r="N25" s="20">
        <v>6.1315735735090228E-2</v>
      </c>
      <c r="O25" s="42">
        <v>6995</v>
      </c>
      <c r="P25" s="20">
        <v>6.2872454120601995E-2</v>
      </c>
      <c r="Q25" s="42">
        <v>7400</v>
      </c>
      <c r="R25" s="20">
        <v>7.5134516167221818E-2</v>
      </c>
      <c r="S25" s="42">
        <v>10848</v>
      </c>
      <c r="T25" s="20">
        <v>9.0360843634425078E-2</v>
      </c>
      <c r="U25" s="42">
        <v>6619</v>
      </c>
      <c r="V25" s="20">
        <f>U25/$AU25</f>
        <v>6.8775976724854526E-2</v>
      </c>
      <c r="W25" s="42">
        <v>962</v>
      </c>
      <c r="X25" s="20">
        <v>1.0339305482411357E-2</v>
      </c>
      <c r="Y25" s="42">
        <v>1355</v>
      </c>
      <c r="Z25" s="20">
        <v>1.2179010054812823E-2</v>
      </c>
      <c r="AA25" s="42">
        <v>1825.7800000000002</v>
      </c>
      <c r="AB25" s="20">
        <v>1.8537715801052738E-2</v>
      </c>
      <c r="AC25" s="42">
        <v>2387</v>
      </c>
      <c r="AD25" s="20">
        <v>1.9883050678039516E-2</v>
      </c>
      <c r="AE25" s="42">
        <v>2423</v>
      </c>
      <c r="AF25" s="20">
        <f>AE25/$AU25</f>
        <v>2.5176641729010806E-2</v>
      </c>
      <c r="AG25" s="42">
        <v>81101</v>
      </c>
      <c r="AH25" s="20">
        <v>0.87165074212998295</v>
      </c>
      <c r="AI25" s="42">
        <v>97474.99</v>
      </c>
      <c r="AJ25" s="20">
        <v>0.87612463712382249</v>
      </c>
      <c r="AK25" s="42">
        <v>85187.24</v>
      </c>
      <c r="AL25" s="20">
        <v>0.86493271094878443</v>
      </c>
      <c r="AM25" s="42">
        <v>102024</v>
      </c>
      <c r="AN25" s="20">
        <v>0.84983173957951552</v>
      </c>
      <c r="AO25" s="42">
        <v>81686</v>
      </c>
      <c r="AP25" s="20">
        <f>AO25/$AU25</f>
        <v>0.84877389858686614</v>
      </c>
      <c r="AQ25" s="43">
        <v>93043</v>
      </c>
      <c r="AR25" s="43">
        <v>111256.99001000001</v>
      </c>
      <c r="AS25" s="43">
        <v>98490.02</v>
      </c>
      <c r="AT25" s="43">
        <v>120052</v>
      </c>
      <c r="AU25" s="43">
        <f t="shared" ref="AU25:AU31" si="0">SUM(K25,U25,AE25,AO25)</f>
        <v>96240</v>
      </c>
      <c r="AV25" s="46"/>
      <c r="AW25" s="46"/>
      <c r="AX25" s="46"/>
      <c r="AY25" s="46"/>
      <c r="AZ25" s="47"/>
      <c r="BA25" s="4"/>
      <c r="BB25" s="45"/>
      <c r="BC25" s="4"/>
      <c r="BD25" s="4"/>
      <c r="BE25" s="4"/>
      <c r="BF25" s="4"/>
      <c r="BG25" s="4"/>
    </row>
    <row r="26" spans="2:59" x14ac:dyDescent="0.3">
      <c r="B26" s="41" t="s">
        <v>22</v>
      </c>
      <c r="C26" s="42">
        <v>12488</v>
      </c>
      <c r="D26" s="20">
        <v>0.18544698544698546</v>
      </c>
      <c r="E26" s="42">
        <v>13162.00001</v>
      </c>
      <c r="F26" s="20">
        <v>0.15169550450779573</v>
      </c>
      <c r="G26" s="42">
        <v>9963</v>
      </c>
      <c r="H26" s="20">
        <v>0.1353209747510864</v>
      </c>
      <c r="I26" s="42">
        <v>10453</v>
      </c>
      <c r="J26" s="20">
        <v>0.12637980437910315</v>
      </c>
      <c r="K26" s="42">
        <v>9154</v>
      </c>
      <c r="L26" s="20">
        <f t="shared" ref="L26:L31" si="1">K26/$AU26</f>
        <v>0.13241143882082362</v>
      </c>
      <c r="M26" s="42">
        <v>18082</v>
      </c>
      <c r="N26" s="20">
        <v>0.2685179685179685</v>
      </c>
      <c r="O26" s="42">
        <v>18085</v>
      </c>
      <c r="P26" s="20">
        <v>0.20843437144348445</v>
      </c>
      <c r="Q26" s="42">
        <v>16964</v>
      </c>
      <c r="R26" s="20">
        <v>0.23041102235043959</v>
      </c>
      <c r="S26" s="42">
        <v>19007</v>
      </c>
      <c r="T26" s="20">
        <v>0.22980014750154151</v>
      </c>
      <c r="U26" s="42">
        <v>19013</v>
      </c>
      <c r="V26" s="20">
        <f t="shared" ref="V26:V31" si="2">U26/$AU26</f>
        <v>0.27502061244268294</v>
      </c>
      <c r="W26" s="42">
        <v>2058</v>
      </c>
      <c r="X26" s="20">
        <v>3.0561330561330563E-2</v>
      </c>
      <c r="Y26" s="42">
        <v>2396.33</v>
      </c>
      <c r="Z26" s="20">
        <v>2.7618332171477196E-2</v>
      </c>
      <c r="AA26" s="42">
        <v>2736.15</v>
      </c>
      <c r="AB26" s="20">
        <v>3.7163352912293994E-2</v>
      </c>
      <c r="AC26" s="42">
        <v>3027</v>
      </c>
      <c r="AD26" s="20">
        <v>3.659730870138192E-2</v>
      </c>
      <c r="AE26" s="42">
        <v>2705</v>
      </c>
      <c r="AF26" s="20">
        <f t="shared" ref="AF26:AF31" si="3">AE26/$AU26</f>
        <v>3.9127478917448978E-2</v>
      </c>
      <c r="AG26" s="42">
        <v>34712</v>
      </c>
      <c r="AH26" s="20">
        <v>0.51547371547371545</v>
      </c>
      <c r="AI26" s="42">
        <v>53122.59</v>
      </c>
      <c r="AJ26" s="20">
        <v>0.61225179187724255</v>
      </c>
      <c r="AK26" s="42">
        <v>43961.8</v>
      </c>
      <c r="AL26" s="20">
        <v>0.59710464998617985</v>
      </c>
      <c r="AM26" s="42">
        <v>50224</v>
      </c>
      <c r="AN26" s="20">
        <v>0.60722273941797344</v>
      </c>
      <c r="AO26" s="42">
        <v>38261</v>
      </c>
      <c r="AP26" s="20">
        <f t="shared" ref="AP26:AP31" si="4">AO26/$AU26</f>
        <v>0.55344046981904449</v>
      </c>
      <c r="AQ26" s="43">
        <v>67340</v>
      </c>
      <c r="AR26" s="43">
        <v>86765.920010000002</v>
      </c>
      <c r="AS26" s="43">
        <v>73624.950000000012</v>
      </c>
      <c r="AT26" s="43">
        <v>82711</v>
      </c>
      <c r="AU26" s="43">
        <f t="shared" si="0"/>
        <v>69133</v>
      </c>
      <c r="AV26" s="46"/>
      <c r="AW26" s="46"/>
      <c r="AX26" s="46"/>
      <c r="AY26" s="46"/>
      <c r="AZ26" s="47"/>
      <c r="BA26" s="4"/>
      <c r="BB26" s="45"/>
      <c r="BC26" s="4"/>
      <c r="BD26" s="4"/>
      <c r="BE26" s="4"/>
      <c r="BF26" s="4"/>
      <c r="BG26" s="4"/>
    </row>
    <row r="27" spans="2:59" x14ac:dyDescent="0.3">
      <c r="B27" s="41" t="s">
        <v>23</v>
      </c>
      <c r="C27" s="42">
        <v>8631</v>
      </c>
      <c r="D27" s="20">
        <v>0.25397993114204159</v>
      </c>
      <c r="E27" s="42">
        <v>8921.0001000000011</v>
      </c>
      <c r="F27" s="20">
        <v>0.22945879713934308</v>
      </c>
      <c r="G27" s="42">
        <v>6930</v>
      </c>
      <c r="H27" s="20">
        <v>0.19556957309956044</v>
      </c>
      <c r="I27" s="42">
        <v>7388</v>
      </c>
      <c r="J27" s="20">
        <v>0.18824368741559863</v>
      </c>
      <c r="K27" s="42">
        <v>6251</v>
      </c>
      <c r="L27" s="20">
        <f t="shared" si="1"/>
        <v>0.18522030282378737</v>
      </c>
      <c r="M27" s="42">
        <v>16121</v>
      </c>
      <c r="N27" s="20">
        <v>0.47438425094900394</v>
      </c>
      <c r="O27" s="42">
        <v>16762</v>
      </c>
      <c r="P27" s="20">
        <v>0.43113869684293221</v>
      </c>
      <c r="Q27" s="42">
        <v>16035</v>
      </c>
      <c r="R27" s="20">
        <v>0.45251920702041148</v>
      </c>
      <c r="S27" s="42">
        <v>17697</v>
      </c>
      <c r="T27" s="20">
        <v>0.45091344561367747</v>
      </c>
      <c r="U27" s="42">
        <v>16249</v>
      </c>
      <c r="V27" s="20">
        <f t="shared" si="2"/>
        <v>0.48146611751459301</v>
      </c>
      <c r="W27" s="42">
        <v>1342</v>
      </c>
      <c r="X27" s="20">
        <v>3.9490333401995113E-2</v>
      </c>
      <c r="Y27" s="42">
        <v>1376.82</v>
      </c>
      <c r="Z27" s="20">
        <v>3.5413457856299124E-2</v>
      </c>
      <c r="AA27" s="42">
        <v>1477</v>
      </c>
      <c r="AB27" s="20">
        <v>4.1681999923239649E-2</v>
      </c>
      <c r="AC27" s="42">
        <v>1563</v>
      </c>
      <c r="AD27" s="20">
        <v>3.9824699977068313E-2</v>
      </c>
      <c r="AE27" s="42">
        <v>1600</v>
      </c>
      <c r="AF27" s="20">
        <f t="shared" si="3"/>
        <v>4.7408812112951497E-2</v>
      </c>
      <c r="AG27" s="42">
        <v>7889</v>
      </c>
      <c r="AH27" s="20">
        <v>0.23214548450695935</v>
      </c>
      <c r="AI27" s="42">
        <v>11818.619999999999</v>
      </c>
      <c r="AJ27" s="20">
        <v>0.30398904816142558</v>
      </c>
      <c r="AK27" s="42">
        <v>10992.96</v>
      </c>
      <c r="AL27" s="20">
        <v>0.31022921995678843</v>
      </c>
      <c r="AM27" s="42">
        <v>12599</v>
      </c>
      <c r="AN27" s="20">
        <v>0.32101816699365554</v>
      </c>
      <c r="AO27" s="42">
        <v>9649</v>
      </c>
      <c r="AP27" s="20">
        <f t="shared" si="4"/>
        <v>0.28590476754866812</v>
      </c>
      <c r="AQ27" s="43">
        <v>33983</v>
      </c>
      <c r="AR27" s="43">
        <v>38878.4401</v>
      </c>
      <c r="AS27" s="43">
        <v>35434.959999999999</v>
      </c>
      <c r="AT27" s="43">
        <v>39247</v>
      </c>
      <c r="AU27" s="43">
        <f t="shared" si="0"/>
        <v>33749</v>
      </c>
      <c r="AV27" s="46"/>
      <c r="AW27" s="46"/>
      <c r="AX27" s="46"/>
      <c r="AY27" s="46"/>
      <c r="AZ27" s="47"/>
      <c r="BA27" s="4"/>
      <c r="BB27" s="45"/>
      <c r="BC27" s="4"/>
      <c r="BD27" s="4"/>
      <c r="BE27" s="4"/>
      <c r="BF27" s="4"/>
      <c r="BG27" s="4"/>
    </row>
    <row r="28" spans="2:59" x14ac:dyDescent="0.3">
      <c r="B28" s="41" t="s">
        <v>24</v>
      </c>
      <c r="C28" s="42">
        <v>8945</v>
      </c>
      <c r="D28" s="20">
        <v>0.26518632711748835</v>
      </c>
      <c r="E28" s="42">
        <v>9306.0000099999997</v>
      </c>
      <c r="F28" s="20">
        <v>0.25211928139445333</v>
      </c>
      <c r="G28" s="42">
        <v>7522</v>
      </c>
      <c r="H28" s="20">
        <v>0.20330834188559974</v>
      </c>
      <c r="I28" s="42">
        <v>8409</v>
      </c>
      <c r="J28" s="20">
        <v>0.21422020685789983</v>
      </c>
      <c r="K28" s="42">
        <v>7788</v>
      </c>
      <c r="L28" s="20">
        <f t="shared" si="1"/>
        <v>0.21430930104567969</v>
      </c>
      <c r="M28" s="42">
        <v>20039</v>
      </c>
      <c r="N28" s="20">
        <v>0.59408259464587476</v>
      </c>
      <c r="O28" s="42">
        <v>20965</v>
      </c>
      <c r="P28" s="20">
        <v>0.56798632374326785</v>
      </c>
      <c r="Q28" s="42">
        <v>20615</v>
      </c>
      <c r="R28" s="20">
        <v>0.55719243126450924</v>
      </c>
      <c r="S28" s="42">
        <v>23009</v>
      </c>
      <c r="T28" s="20">
        <v>0.58615682478218778</v>
      </c>
      <c r="U28" s="42">
        <v>20977</v>
      </c>
      <c r="V28" s="20">
        <f t="shared" si="2"/>
        <v>0.57724270776004405</v>
      </c>
      <c r="W28" s="42">
        <v>1292</v>
      </c>
      <c r="X28" s="20">
        <v>3.8303044677003351E-2</v>
      </c>
      <c r="Y28" s="42">
        <v>1360.13</v>
      </c>
      <c r="Z28" s="20">
        <v>3.6848806988453664E-2</v>
      </c>
      <c r="AA28" s="42">
        <v>1461</v>
      </c>
      <c r="AB28" s="20">
        <v>3.9488631679720984E-2</v>
      </c>
      <c r="AC28" s="42">
        <v>1598</v>
      </c>
      <c r="AD28" s="20">
        <v>4.0709227085137821E-2</v>
      </c>
      <c r="AE28" s="42">
        <v>1730</v>
      </c>
      <c r="AF28" s="20">
        <f t="shared" si="3"/>
        <v>4.7605943863511281E-2</v>
      </c>
      <c r="AG28" s="42">
        <v>3455</v>
      </c>
      <c r="AH28" s="20">
        <v>0.10242803355963358</v>
      </c>
      <c r="AI28" s="42">
        <v>5279.97</v>
      </c>
      <c r="AJ28" s="20">
        <v>0.14304558787382507</v>
      </c>
      <c r="AK28" s="42">
        <v>7399.99</v>
      </c>
      <c r="AL28" s="20">
        <v>0.20001059517017006</v>
      </c>
      <c r="AM28" s="42">
        <v>6238</v>
      </c>
      <c r="AN28" s="20">
        <v>0.15891374127477453</v>
      </c>
      <c r="AO28" s="42">
        <v>5845</v>
      </c>
      <c r="AP28" s="20">
        <f t="shared" si="4"/>
        <v>0.16084204733076499</v>
      </c>
      <c r="AQ28" s="43">
        <v>33731</v>
      </c>
      <c r="AR28" s="43">
        <v>36911.100010000002</v>
      </c>
      <c r="AS28" s="43">
        <v>36997.99</v>
      </c>
      <c r="AT28" s="43">
        <v>39254</v>
      </c>
      <c r="AU28" s="43">
        <f t="shared" si="0"/>
        <v>36340</v>
      </c>
      <c r="AV28" s="46"/>
      <c r="AW28" s="46"/>
      <c r="AX28" s="46"/>
      <c r="AY28" s="46"/>
      <c r="AZ28" s="47"/>
      <c r="BA28" s="4"/>
      <c r="BB28" s="45"/>
      <c r="BC28" s="4"/>
      <c r="BD28" s="4"/>
      <c r="BE28" s="4"/>
      <c r="BF28" s="4"/>
      <c r="BG28" s="4"/>
    </row>
    <row r="29" spans="2:59" x14ac:dyDescent="0.3">
      <c r="B29" s="41" t="s">
        <v>25</v>
      </c>
      <c r="C29" s="42">
        <v>4043</v>
      </c>
      <c r="D29" s="20">
        <v>0.2094059149531258</v>
      </c>
      <c r="E29" s="42">
        <v>4762.0002000000004</v>
      </c>
      <c r="F29" s="20">
        <v>0.2290361318286516</v>
      </c>
      <c r="G29" s="42">
        <v>4190</v>
      </c>
      <c r="H29" s="20">
        <v>0.18438931052480104</v>
      </c>
      <c r="I29" s="42">
        <v>4909</v>
      </c>
      <c r="J29" s="20">
        <v>0.20279258065848721</v>
      </c>
      <c r="K29" s="42">
        <v>4338</v>
      </c>
      <c r="L29" s="20">
        <f t="shared" si="1"/>
        <v>0.17402118100128369</v>
      </c>
      <c r="M29" s="42">
        <v>13902</v>
      </c>
      <c r="N29" s="20">
        <v>0.72004972289843061</v>
      </c>
      <c r="O29" s="42">
        <v>14390</v>
      </c>
      <c r="P29" s="20">
        <v>0.69211041549605479</v>
      </c>
      <c r="Q29" s="42">
        <v>15025</v>
      </c>
      <c r="R29" s="20">
        <v>0.66120510516351683</v>
      </c>
      <c r="S29" s="42">
        <v>17019</v>
      </c>
      <c r="T29" s="20">
        <v>0.70306109802949557</v>
      </c>
      <c r="U29" s="42">
        <v>17257</v>
      </c>
      <c r="V29" s="20">
        <f t="shared" si="2"/>
        <v>0.6922737483953787</v>
      </c>
      <c r="W29" s="42">
        <v>714</v>
      </c>
      <c r="X29" s="20">
        <v>3.6981405707774383E-2</v>
      </c>
      <c r="Y29" s="42">
        <v>685.99</v>
      </c>
      <c r="Z29" s="20">
        <v>3.2993802913560709E-2</v>
      </c>
      <c r="AA29" s="42">
        <v>775</v>
      </c>
      <c r="AB29" s="20">
        <v>3.4105421397785392E-2</v>
      </c>
      <c r="AC29" s="42">
        <v>979</v>
      </c>
      <c r="AD29" s="20">
        <v>4.0442847110339984E-2</v>
      </c>
      <c r="AE29" s="42">
        <v>1291</v>
      </c>
      <c r="AF29" s="20">
        <f t="shared" si="3"/>
        <v>5.1789152759948651E-2</v>
      </c>
      <c r="AG29" s="42">
        <v>648</v>
      </c>
      <c r="AH29" s="20">
        <v>3.3562956440669187E-2</v>
      </c>
      <c r="AI29" s="42">
        <v>953.49</v>
      </c>
      <c r="AJ29" s="20">
        <v>4.5859649761732679E-2</v>
      </c>
      <c r="AK29" s="42">
        <v>2733.66</v>
      </c>
      <c r="AL29" s="20">
        <v>0.12030016291389679</v>
      </c>
      <c r="AM29" s="42">
        <v>1300</v>
      </c>
      <c r="AN29" s="20">
        <v>5.3703474201677204E-2</v>
      </c>
      <c r="AO29" s="42">
        <v>2042</v>
      </c>
      <c r="AP29" s="20">
        <f t="shared" si="4"/>
        <v>8.1915917843388961E-2</v>
      </c>
      <c r="AQ29" s="43">
        <v>19307</v>
      </c>
      <c r="AR29" s="43">
        <v>20791.480200000005</v>
      </c>
      <c r="AS29" s="43">
        <v>22723.66</v>
      </c>
      <c r="AT29" s="43">
        <v>24207</v>
      </c>
      <c r="AU29" s="43">
        <f t="shared" si="0"/>
        <v>24928</v>
      </c>
      <c r="AV29" s="46"/>
      <c r="AW29" s="46"/>
      <c r="AX29" s="46"/>
      <c r="AY29" s="46"/>
      <c r="AZ29" s="47"/>
      <c r="BA29" s="4"/>
      <c r="BB29" s="45"/>
      <c r="BC29" s="4"/>
      <c r="BD29" s="4"/>
      <c r="BE29" s="4"/>
      <c r="BF29" s="4"/>
      <c r="BG29" s="4"/>
    </row>
    <row r="30" spans="2:59" x14ac:dyDescent="0.3">
      <c r="B30" s="41" t="s">
        <v>26</v>
      </c>
      <c r="C30" s="42">
        <v>638</v>
      </c>
      <c r="D30" s="20">
        <v>8.5603112840466927E-2</v>
      </c>
      <c r="E30" s="42">
        <v>788.00000999999997</v>
      </c>
      <c r="F30" s="20">
        <v>0.10502465799676841</v>
      </c>
      <c r="G30" s="42">
        <v>879</v>
      </c>
      <c r="H30" s="20">
        <v>9.2633575719253874E-2</v>
      </c>
      <c r="I30" s="42">
        <v>939</v>
      </c>
      <c r="J30" s="20">
        <v>7.7558437267696373E-2</v>
      </c>
      <c r="K30" s="42">
        <v>932</v>
      </c>
      <c r="L30" s="20">
        <f t="shared" si="1"/>
        <v>7.53923313379712E-2</v>
      </c>
      <c r="M30" s="42">
        <v>6333</v>
      </c>
      <c r="N30" s="20">
        <v>0.84972494297598278</v>
      </c>
      <c r="O30" s="42">
        <v>6253</v>
      </c>
      <c r="P30" s="20">
        <v>0.83339997223324014</v>
      </c>
      <c r="Q30" s="42">
        <v>7648</v>
      </c>
      <c r="R30" s="20">
        <v>0.80598587838549896</v>
      </c>
      <c r="S30" s="42">
        <v>10366</v>
      </c>
      <c r="T30" s="20">
        <v>0.85619889320227971</v>
      </c>
      <c r="U30" s="42">
        <v>10389</v>
      </c>
      <c r="V30" s="20">
        <f t="shared" si="2"/>
        <v>0.84039799385212743</v>
      </c>
      <c r="W30" s="42">
        <v>379</v>
      </c>
      <c r="X30" s="20">
        <v>5.0852005903662956E-2</v>
      </c>
      <c r="Y30" s="42">
        <v>347</v>
      </c>
      <c r="Z30" s="20">
        <v>4.624816733806722E-2</v>
      </c>
      <c r="AA30" s="42">
        <v>432</v>
      </c>
      <c r="AB30" s="20">
        <v>4.5526398988302241E-2</v>
      </c>
      <c r="AC30" s="42">
        <v>516</v>
      </c>
      <c r="AD30" s="20">
        <v>4.2619971917072765E-2</v>
      </c>
      <c r="AE30" s="42">
        <v>747</v>
      </c>
      <c r="AF30" s="20">
        <f t="shared" si="3"/>
        <v>6.0427115353502668E-2</v>
      </c>
      <c r="AG30" s="42">
        <v>103</v>
      </c>
      <c r="AH30" s="20">
        <v>1.3819938279887294E-2</v>
      </c>
      <c r="AI30" s="42">
        <v>115</v>
      </c>
      <c r="AJ30" s="20">
        <v>1.5327202431924295E-2</v>
      </c>
      <c r="AK30" s="42">
        <v>530</v>
      </c>
      <c r="AL30" s="20">
        <v>5.5854146906944881E-2</v>
      </c>
      <c r="AM30" s="42">
        <v>286</v>
      </c>
      <c r="AN30" s="20">
        <v>2.3622697612951184E-2</v>
      </c>
      <c r="AO30" s="42">
        <v>294</v>
      </c>
      <c r="AP30" s="20">
        <f t="shared" si="4"/>
        <v>2.3782559456398639E-2</v>
      </c>
      <c r="AQ30" s="43">
        <v>7453</v>
      </c>
      <c r="AR30" s="43">
        <v>7503.0000099999997</v>
      </c>
      <c r="AS30" s="43">
        <v>9489</v>
      </c>
      <c r="AT30" s="43">
        <v>12107</v>
      </c>
      <c r="AU30" s="43">
        <f t="shared" si="0"/>
        <v>12362</v>
      </c>
      <c r="AV30" s="46"/>
      <c r="AW30" s="46"/>
      <c r="AX30" s="46"/>
      <c r="AY30" s="46"/>
      <c r="AZ30" s="47"/>
      <c r="BA30" s="4"/>
      <c r="BB30" s="45"/>
      <c r="BC30" s="4"/>
      <c r="BD30" s="4"/>
      <c r="BE30" s="4"/>
      <c r="BF30" s="4"/>
      <c r="BG30" s="4"/>
    </row>
    <row r="31" spans="2:59" x14ac:dyDescent="0.3">
      <c r="B31" s="49" t="s">
        <v>27</v>
      </c>
      <c r="C31" s="70">
        <v>40020</v>
      </c>
      <c r="D31" s="50">
        <v>0.15702923600293497</v>
      </c>
      <c r="E31" s="70">
        <v>42371.000339999999</v>
      </c>
      <c r="F31" s="51">
        <v>0.14025166616440884</v>
      </c>
      <c r="G31" s="70">
        <v>33561</v>
      </c>
      <c r="H31" s="51">
        <v>0.10567797517460277</v>
      </c>
      <c r="I31" s="71">
        <v>36891</v>
      </c>
      <c r="J31" s="51">
        <v>0.11616358815786988</v>
      </c>
      <c r="K31" s="138">
        <v>33975</v>
      </c>
      <c r="L31" s="51">
        <f t="shared" si="1"/>
        <v>0.12456370622396902</v>
      </c>
      <c r="M31" s="70">
        <v>80182</v>
      </c>
      <c r="N31" s="50">
        <v>0.31461564720608026</v>
      </c>
      <c r="O31" s="70">
        <v>83450</v>
      </c>
      <c r="P31" s="51">
        <v>0.27622669862648602</v>
      </c>
      <c r="Q31" s="70">
        <v>83687</v>
      </c>
      <c r="R31" s="51">
        <v>0.30238049074763462</v>
      </c>
      <c r="S31" s="71">
        <v>97946</v>
      </c>
      <c r="T31" s="51">
        <v>0.30841557034807199</v>
      </c>
      <c r="U31" s="138">
        <v>90504</v>
      </c>
      <c r="V31" s="51">
        <f t="shared" si="2"/>
        <v>0.33181791517569076</v>
      </c>
      <c r="W31" s="70">
        <v>6747</v>
      </c>
      <c r="X31" s="50">
        <v>2.6473669548021047E-2</v>
      </c>
      <c r="Y31" s="70">
        <v>7521.27</v>
      </c>
      <c r="Z31" s="51">
        <v>2.4896052505433561E-2</v>
      </c>
      <c r="AA31" s="70">
        <v>8706.93</v>
      </c>
      <c r="AB31" s="51">
        <v>3.146015230926312E-2</v>
      </c>
      <c r="AC31" s="71">
        <v>10070</v>
      </c>
      <c r="AD31" s="51">
        <v>3.1708745568017935E-2</v>
      </c>
      <c r="AE31" s="138">
        <v>10496</v>
      </c>
      <c r="AF31" s="51">
        <f t="shared" si="3"/>
        <v>3.8481844312782308E-2</v>
      </c>
      <c r="AG31" s="70">
        <v>127908</v>
      </c>
      <c r="AH31" s="50">
        <v>0.50188144724296369</v>
      </c>
      <c r="AI31" s="70">
        <v>168764.66000000003</v>
      </c>
      <c r="AJ31" s="51">
        <v>0.55862558270367157</v>
      </c>
      <c r="AK31" s="70">
        <v>150805.65000000002</v>
      </c>
      <c r="AL31" s="51">
        <v>0.54489570010295552</v>
      </c>
      <c r="AM31" s="71">
        <v>172671</v>
      </c>
      <c r="AN31" s="51">
        <v>0.5437120959260402</v>
      </c>
      <c r="AO31" s="71">
        <v>137777</v>
      </c>
      <c r="AP31" s="51">
        <f t="shared" si="4"/>
        <v>0.50513653428755789</v>
      </c>
      <c r="AQ31" s="52">
        <v>254857</v>
      </c>
      <c r="AR31" s="52">
        <v>302106.93034000002</v>
      </c>
      <c r="AS31" s="52">
        <v>276760.58</v>
      </c>
      <c r="AT31" s="52">
        <v>317578</v>
      </c>
      <c r="AU31" s="52">
        <f t="shared" si="0"/>
        <v>272752</v>
      </c>
      <c r="AV31" s="46"/>
      <c r="AW31" s="46"/>
      <c r="AX31" s="46"/>
      <c r="AY31" s="46"/>
      <c r="AZ31" s="47"/>
      <c r="BA31" s="4"/>
      <c r="BB31" s="45"/>
      <c r="BC31" s="4"/>
      <c r="BD31" s="4"/>
      <c r="BE31" s="4"/>
      <c r="BF31" s="4"/>
      <c r="BG31" s="4"/>
    </row>
    <row r="32" spans="2:59" x14ac:dyDescent="0.3">
      <c r="B32" s="53" t="s">
        <v>11</v>
      </c>
      <c r="C32" s="203">
        <v>17</v>
      </c>
      <c r="D32" s="204"/>
      <c r="E32" s="167">
        <v>17</v>
      </c>
      <c r="F32" s="169"/>
      <c r="G32" s="167">
        <v>17</v>
      </c>
      <c r="H32" s="169"/>
      <c r="I32" s="167">
        <v>17</v>
      </c>
      <c r="J32" s="169"/>
      <c r="K32" s="167">
        <v>17</v>
      </c>
      <c r="L32" s="169"/>
      <c r="M32" s="203">
        <v>51</v>
      </c>
      <c r="N32" s="204"/>
      <c r="O32" s="131">
        <v>47</v>
      </c>
      <c r="P32" s="133"/>
      <c r="Q32" s="131">
        <v>50</v>
      </c>
      <c r="R32" s="133"/>
      <c r="S32" s="131">
        <v>50</v>
      </c>
      <c r="T32" s="133"/>
      <c r="U32" s="215">
        <v>50</v>
      </c>
      <c r="V32" s="216"/>
      <c r="W32" s="197">
        <v>36</v>
      </c>
      <c r="X32" s="198"/>
      <c r="Y32" s="215">
        <v>36</v>
      </c>
      <c r="Z32" s="216"/>
      <c r="AA32" s="215">
        <v>37</v>
      </c>
      <c r="AB32" s="216"/>
      <c r="AC32" s="215">
        <v>35</v>
      </c>
      <c r="AD32" s="216"/>
      <c r="AE32" s="197">
        <v>35</v>
      </c>
      <c r="AF32" s="198"/>
      <c r="AG32" s="134">
        <v>46</v>
      </c>
      <c r="AH32" s="135"/>
      <c r="AI32" s="131">
        <v>46</v>
      </c>
      <c r="AJ32" s="133"/>
      <c r="AK32" s="131">
        <v>49</v>
      </c>
      <c r="AL32" s="133"/>
      <c r="AM32" s="131">
        <v>46</v>
      </c>
      <c r="AN32" s="133"/>
      <c r="AO32" s="36">
        <v>56</v>
      </c>
      <c r="AP32" s="36">
        <v>52</v>
      </c>
      <c r="AQ32" s="36">
        <v>56</v>
      </c>
      <c r="AR32" s="36">
        <v>52</v>
      </c>
      <c r="AS32" s="36">
        <v>55</v>
      </c>
      <c r="AT32" s="36">
        <v>54</v>
      </c>
      <c r="AU32" s="36">
        <v>54</v>
      </c>
      <c r="BB32" s="45"/>
      <c r="BC32" s="21"/>
      <c r="BD32" s="21"/>
      <c r="BE32" s="21"/>
      <c r="BF32" s="21"/>
      <c r="BG32" s="21"/>
    </row>
    <row r="33" spans="2:33" x14ac:dyDescent="0.3">
      <c r="B33" s="54" t="s">
        <v>28</v>
      </c>
      <c r="C33" s="26"/>
      <c r="D33" s="26"/>
      <c r="E33" s="26"/>
      <c r="F33" s="26"/>
      <c r="G33" s="26"/>
      <c r="H33" s="26"/>
      <c r="I33" s="55"/>
      <c r="J33" s="26"/>
      <c r="Q33" s="47"/>
      <c r="R33" s="56"/>
      <c r="Y33" s="47"/>
      <c r="Z33" s="56"/>
      <c r="AG33" s="47"/>
    </row>
    <row r="34" spans="2:33" x14ac:dyDescent="0.3">
      <c r="B34" s="26" t="s">
        <v>29</v>
      </c>
      <c r="C34" s="26"/>
      <c r="D34" s="26"/>
      <c r="E34" s="26"/>
      <c r="F34" s="26"/>
      <c r="G34" s="26"/>
      <c r="H34" s="26"/>
      <c r="I34" s="55"/>
      <c r="J34" s="26"/>
      <c r="Q34" s="47"/>
      <c r="R34" s="4"/>
      <c r="Y34" s="47"/>
      <c r="Z34" s="56"/>
      <c r="AG34" s="47"/>
    </row>
    <row r="35" spans="2:33" x14ac:dyDescent="0.3">
      <c r="B35" s="57" t="s">
        <v>101</v>
      </c>
      <c r="C35" s="26"/>
      <c r="D35" s="26"/>
      <c r="E35" s="26"/>
      <c r="F35" s="26"/>
      <c r="G35" s="26"/>
      <c r="H35" s="26"/>
      <c r="I35" s="55"/>
      <c r="J35" s="26"/>
      <c r="Q35" s="47"/>
      <c r="R35" s="4"/>
      <c r="Y35" s="47"/>
      <c r="Z35" s="56"/>
      <c r="AG35" s="47"/>
    </row>
    <row r="36" spans="2:33" x14ac:dyDescent="0.3">
      <c r="B36" s="26" t="s">
        <v>31</v>
      </c>
      <c r="C36" s="26"/>
      <c r="D36" s="26"/>
      <c r="E36" s="26"/>
      <c r="F36" s="26"/>
      <c r="G36" s="26"/>
      <c r="H36" s="26"/>
      <c r="I36" s="55"/>
      <c r="J36" s="26"/>
      <c r="Q36" s="47"/>
      <c r="R36" s="4"/>
      <c r="Y36" s="47"/>
      <c r="Z36" s="56"/>
      <c r="AG36" s="47"/>
    </row>
    <row r="37" spans="2:33" x14ac:dyDescent="0.3">
      <c r="H37" s="1" t="s">
        <v>32</v>
      </c>
      <c r="I37" s="55"/>
      <c r="J37" s="47"/>
      <c r="Q37" s="47"/>
      <c r="R37" s="4"/>
      <c r="Y37" s="47"/>
      <c r="Z37" s="56"/>
      <c r="AG37" s="47"/>
    </row>
    <row r="38" spans="2:33" x14ac:dyDescent="0.3">
      <c r="I38" s="55"/>
      <c r="Q38" s="47"/>
      <c r="R38" s="4"/>
      <c r="Y38" s="47"/>
      <c r="Z38" s="56"/>
      <c r="AG38" s="47"/>
    </row>
    <row r="39" spans="2:33" x14ac:dyDescent="0.3">
      <c r="B39" s="58" t="s">
        <v>103</v>
      </c>
      <c r="C39" s="59"/>
      <c r="D39" s="59"/>
      <c r="E39" s="59"/>
      <c r="F39" s="59"/>
      <c r="G39" s="59"/>
      <c r="H39" s="59"/>
      <c r="I39" s="59"/>
      <c r="J39" s="59"/>
      <c r="K39" s="59"/>
      <c r="L39" s="60"/>
      <c r="M39" s="60"/>
      <c r="N39" s="60"/>
      <c r="O39" s="60"/>
      <c r="P39" s="60"/>
      <c r="Q39" s="61"/>
      <c r="R39" s="144"/>
      <c r="S39" s="143"/>
      <c r="T39" s="143"/>
      <c r="U39" s="143"/>
      <c r="V39" s="143"/>
      <c r="W39" s="65"/>
      <c r="Y39" s="47"/>
      <c r="Z39" s="56"/>
      <c r="AG39" s="47"/>
    </row>
    <row r="40" spans="2:33" x14ac:dyDescent="0.3">
      <c r="B40" s="33"/>
      <c r="C40" s="164" t="s">
        <v>13</v>
      </c>
      <c r="D40" s="165"/>
      <c r="E40" s="165"/>
      <c r="F40" s="165"/>
      <c r="G40" s="166"/>
      <c r="H40" s="164" t="s">
        <v>14</v>
      </c>
      <c r="I40" s="165"/>
      <c r="J40" s="165"/>
      <c r="K40" s="165"/>
      <c r="L40" s="166"/>
      <c r="M40" s="164" t="s">
        <v>15</v>
      </c>
      <c r="N40" s="165"/>
      <c r="O40" s="165"/>
      <c r="P40" s="165"/>
      <c r="Q40" s="166"/>
      <c r="R40" s="164" t="s">
        <v>16</v>
      </c>
      <c r="S40" s="165"/>
      <c r="T40" s="166"/>
      <c r="U40" s="164" t="s">
        <v>17</v>
      </c>
      <c r="V40" s="165"/>
      <c r="W40" s="166"/>
    </row>
    <row r="41" spans="2:33" x14ac:dyDescent="0.3">
      <c r="B41" s="200" t="s">
        <v>33</v>
      </c>
      <c r="C41" s="2" t="s">
        <v>2</v>
      </c>
      <c r="D41" s="2" t="s">
        <v>3</v>
      </c>
      <c r="E41" s="2" t="s">
        <v>4</v>
      </c>
      <c r="F41" s="2" t="s">
        <v>19</v>
      </c>
      <c r="G41" s="2" t="s">
        <v>149</v>
      </c>
      <c r="H41" s="2" t="s">
        <v>2</v>
      </c>
      <c r="I41" s="63" t="s">
        <v>3</v>
      </c>
      <c r="J41" s="2" t="s">
        <v>4</v>
      </c>
      <c r="K41" s="2" t="s">
        <v>19</v>
      </c>
      <c r="L41" s="58" t="s">
        <v>149</v>
      </c>
      <c r="M41" s="2" t="s">
        <v>2</v>
      </c>
      <c r="N41" s="2" t="s">
        <v>3</v>
      </c>
      <c r="O41" s="2" t="s">
        <v>4</v>
      </c>
      <c r="P41" s="2" t="s">
        <v>19</v>
      </c>
      <c r="Q41" s="58" t="s">
        <v>149</v>
      </c>
      <c r="R41" s="2" t="s">
        <v>4</v>
      </c>
      <c r="S41" s="2" t="s">
        <v>19</v>
      </c>
      <c r="T41" s="2" t="s">
        <v>149</v>
      </c>
      <c r="U41" s="2" t="s">
        <v>4</v>
      </c>
      <c r="V41" s="34" t="s">
        <v>19</v>
      </c>
      <c r="W41" s="63" t="s">
        <v>149</v>
      </c>
    </row>
    <row r="42" spans="2:33" ht="28.5" customHeight="1" x14ac:dyDescent="0.3">
      <c r="B42" s="200"/>
      <c r="C42" s="36" t="s">
        <v>6</v>
      </c>
      <c r="D42" s="36" t="s">
        <v>6</v>
      </c>
      <c r="E42" s="36" t="s">
        <v>6</v>
      </c>
      <c r="F42" s="36" t="s">
        <v>6</v>
      </c>
      <c r="G42" s="36" t="s">
        <v>6</v>
      </c>
      <c r="H42" s="36" t="s">
        <v>6</v>
      </c>
      <c r="I42" s="36" t="s">
        <v>6</v>
      </c>
      <c r="J42" s="36" t="s">
        <v>6</v>
      </c>
      <c r="K42" s="36" t="s">
        <v>6</v>
      </c>
      <c r="L42" s="40" t="s">
        <v>6</v>
      </c>
      <c r="M42" s="36" t="s">
        <v>6</v>
      </c>
      <c r="N42" s="36" t="s">
        <v>6</v>
      </c>
      <c r="O42" s="36" t="s">
        <v>6</v>
      </c>
      <c r="P42" s="36" t="s">
        <v>6</v>
      </c>
      <c r="Q42" s="40" t="s">
        <v>6</v>
      </c>
      <c r="R42" s="36" t="s">
        <v>6</v>
      </c>
      <c r="S42" s="36" t="s">
        <v>6</v>
      </c>
      <c r="T42" s="36" t="s">
        <v>6</v>
      </c>
      <c r="U42" s="65"/>
      <c r="V42" s="66"/>
      <c r="W42" s="66"/>
    </row>
    <row r="43" spans="2:33" x14ac:dyDescent="0.3">
      <c r="B43" s="40" t="s">
        <v>34</v>
      </c>
      <c r="C43" s="42">
        <v>403</v>
      </c>
      <c r="D43" s="42">
        <v>275</v>
      </c>
      <c r="E43" s="42">
        <v>220</v>
      </c>
      <c r="F43" s="42">
        <v>760</v>
      </c>
      <c r="G43" s="42">
        <v>208</v>
      </c>
      <c r="H43" s="42">
        <v>473</v>
      </c>
      <c r="I43" s="42">
        <v>699</v>
      </c>
      <c r="J43" s="42">
        <v>1328</v>
      </c>
      <c r="K43" s="42">
        <v>1794</v>
      </c>
      <c r="L43" s="42">
        <v>948</v>
      </c>
      <c r="M43" s="42" t="s">
        <v>8</v>
      </c>
      <c r="N43" s="42">
        <v>0</v>
      </c>
      <c r="O43" s="42" t="s">
        <v>8</v>
      </c>
      <c r="P43" s="42" t="s">
        <v>8</v>
      </c>
      <c r="Q43" s="42" t="s">
        <v>8</v>
      </c>
      <c r="R43" s="42">
        <v>2365.2399999999998</v>
      </c>
      <c r="S43" s="42">
        <v>2705</v>
      </c>
      <c r="T43" s="42">
        <v>2641</v>
      </c>
      <c r="U43" s="43">
        <v>3913.24</v>
      </c>
      <c r="V43" s="43">
        <v>5259</v>
      </c>
      <c r="W43" s="43">
        <f t="shared" ref="W43:W47" si="5">SUM(G43,L43,Q43,T43)</f>
        <v>3797</v>
      </c>
    </row>
    <row r="44" spans="2:33" x14ac:dyDescent="0.3">
      <c r="B44" s="40" t="s">
        <v>35</v>
      </c>
      <c r="C44" s="42">
        <v>18936</v>
      </c>
      <c r="D44" s="42">
        <v>19305</v>
      </c>
      <c r="E44" s="42">
        <v>14894</v>
      </c>
      <c r="F44" s="42">
        <v>17273</v>
      </c>
      <c r="G44" s="42">
        <v>15173</v>
      </c>
      <c r="H44" s="42">
        <v>57093</v>
      </c>
      <c r="I44" s="42">
        <v>59140</v>
      </c>
      <c r="J44" s="42">
        <v>56784</v>
      </c>
      <c r="K44" s="42">
        <v>69932</v>
      </c>
      <c r="L44" s="42">
        <v>65791</v>
      </c>
      <c r="M44" s="42">
        <v>5683</v>
      </c>
      <c r="N44" s="42">
        <v>6250.29</v>
      </c>
      <c r="O44" s="42">
        <v>6705.48</v>
      </c>
      <c r="P44" s="42">
        <v>7233</v>
      </c>
      <c r="Q44" s="42">
        <v>6908</v>
      </c>
      <c r="R44" s="42">
        <v>114561.61000000002</v>
      </c>
      <c r="S44" s="42">
        <v>129812</v>
      </c>
      <c r="T44" s="42">
        <v>104905</v>
      </c>
      <c r="U44" s="43">
        <v>192945.09000000003</v>
      </c>
      <c r="V44" s="43">
        <v>224250</v>
      </c>
      <c r="W44" s="43">
        <f t="shared" si="5"/>
        <v>192777</v>
      </c>
    </row>
    <row r="45" spans="2:33" x14ac:dyDescent="0.3">
      <c r="B45" s="40" t="s">
        <v>36</v>
      </c>
      <c r="C45" s="42">
        <v>19562</v>
      </c>
      <c r="D45" s="42">
        <v>21774</v>
      </c>
      <c r="E45" s="42">
        <v>17566</v>
      </c>
      <c r="F45" s="42">
        <v>17805</v>
      </c>
      <c r="G45" s="42">
        <v>17292</v>
      </c>
      <c r="H45" s="42">
        <v>21286</v>
      </c>
      <c r="I45" s="42">
        <v>22218</v>
      </c>
      <c r="J45" s="42">
        <v>23880</v>
      </c>
      <c r="K45" s="42">
        <v>24496</v>
      </c>
      <c r="L45" s="42">
        <v>21033</v>
      </c>
      <c r="M45" s="42">
        <v>1049</v>
      </c>
      <c r="N45" s="42">
        <v>1249.98</v>
      </c>
      <c r="O45" s="42">
        <v>1887.47</v>
      </c>
      <c r="P45" s="42">
        <v>2534</v>
      </c>
      <c r="Q45" s="42">
        <v>3142</v>
      </c>
      <c r="R45" s="42">
        <v>31947.300000000003</v>
      </c>
      <c r="S45" s="42">
        <v>37977</v>
      </c>
      <c r="T45" s="42">
        <v>28449</v>
      </c>
      <c r="U45" s="43">
        <v>75280.77</v>
      </c>
      <c r="V45" s="43">
        <v>82812</v>
      </c>
      <c r="W45" s="43">
        <f t="shared" si="5"/>
        <v>69916</v>
      </c>
    </row>
    <row r="46" spans="2:33" x14ac:dyDescent="0.3">
      <c r="B46" s="40" t="s">
        <v>37</v>
      </c>
      <c r="C46" s="42">
        <v>1119</v>
      </c>
      <c r="D46" s="42">
        <v>1017.0003400000001</v>
      </c>
      <c r="E46" s="42">
        <v>881</v>
      </c>
      <c r="F46" s="42">
        <v>1053</v>
      </c>
      <c r="G46" s="42">
        <v>1262</v>
      </c>
      <c r="H46" s="42">
        <v>1330</v>
      </c>
      <c r="I46" s="42">
        <v>1393</v>
      </c>
      <c r="J46" s="42">
        <v>1695</v>
      </c>
      <c r="K46" s="42">
        <v>1724</v>
      </c>
      <c r="L46" s="42">
        <v>2732</v>
      </c>
      <c r="M46" s="42">
        <v>15</v>
      </c>
      <c r="N46" s="42">
        <v>21</v>
      </c>
      <c r="O46" s="42">
        <v>113.97999999999999</v>
      </c>
      <c r="P46" s="42">
        <v>307</v>
      </c>
      <c r="Q46" s="42">
        <v>446</v>
      </c>
      <c r="R46" s="42">
        <v>1931.5</v>
      </c>
      <c r="S46" s="42">
        <v>2179</v>
      </c>
      <c r="T46" s="42">
        <v>1782</v>
      </c>
      <c r="U46" s="43">
        <v>4621.4799999999996</v>
      </c>
      <c r="V46" s="43">
        <v>5263</v>
      </c>
      <c r="W46" s="43">
        <f t="shared" si="5"/>
        <v>6222</v>
      </c>
    </row>
    <row r="47" spans="2:33" x14ac:dyDescent="0.3">
      <c r="B47" s="68" t="s">
        <v>38</v>
      </c>
      <c r="C47" s="70">
        <v>40020</v>
      </c>
      <c r="D47" s="70">
        <v>42371.000339999999</v>
      </c>
      <c r="E47" s="70">
        <v>33561</v>
      </c>
      <c r="F47" s="70">
        <v>36891</v>
      </c>
      <c r="G47" s="70">
        <v>33935</v>
      </c>
      <c r="H47" s="70">
        <v>80182</v>
      </c>
      <c r="I47" s="70">
        <v>83450</v>
      </c>
      <c r="J47" s="70">
        <v>83687</v>
      </c>
      <c r="K47" s="70">
        <v>97946</v>
      </c>
      <c r="L47" s="70">
        <v>90504</v>
      </c>
      <c r="M47" s="70">
        <v>6747</v>
      </c>
      <c r="N47" s="70">
        <v>7521.27</v>
      </c>
      <c r="O47" s="70">
        <v>8706.93</v>
      </c>
      <c r="P47" s="70">
        <v>10074</v>
      </c>
      <c r="Q47" s="70">
        <v>10496</v>
      </c>
      <c r="R47" s="70">
        <v>150805.65000000002</v>
      </c>
      <c r="S47" s="70">
        <v>172673</v>
      </c>
      <c r="T47" s="70">
        <v>137777</v>
      </c>
      <c r="U47" s="52">
        <v>276760.58</v>
      </c>
      <c r="V47" s="52">
        <v>317584</v>
      </c>
      <c r="W47" s="52">
        <f t="shared" si="5"/>
        <v>272712</v>
      </c>
    </row>
    <row r="48" spans="2:33" x14ac:dyDescent="0.3">
      <c r="B48" s="26" t="s">
        <v>39</v>
      </c>
      <c r="C48" s="69"/>
      <c r="D48" s="69"/>
      <c r="E48" s="69"/>
      <c r="J48" s="47"/>
      <c r="M48" s="47"/>
      <c r="N48" s="47"/>
    </row>
    <row r="49" spans="2:27" x14ac:dyDescent="0.3">
      <c r="B49" s="57" t="s">
        <v>30</v>
      </c>
      <c r="C49" s="57"/>
      <c r="D49" s="57"/>
      <c r="E49" s="57"/>
      <c r="J49" s="47"/>
      <c r="M49" s="47"/>
      <c r="N49" s="47"/>
    </row>
    <row r="50" spans="2:27" x14ac:dyDescent="0.3">
      <c r="B50" s="57" t="s">
        <v>40</v>
      </c>
      <c r="C50" s="48"/>
      <c r="D50" s="48"/>
      <c r="E50" s="48"/>
      <c r="J50" s="47"/>
      <c r="M50" s="47"/>
      <c r="N50" s="47"/>
    </row>
    <row r="51" spans="2:27" x14ac:dyDescent="0.3">
      <c r="B51" s="26" t="s">
        <v>31</v>
      </c>
      <c r="C51" s="48"/>
      <c r="D51" s="48"/>
      <c r="E51" s="48"/>
      <c r="J51" s="47"/>
      <c r="M51" s="47"/>
      <c r="N51" s="47"/>
    </row>
    <row r="52" spans="2:27" x14ac:dyDescent="0.3">
      <c r="B52" s="48"/>
      <c r="J52" s="47"/>
    </row>
    <row r="53" spans="2:27" x14ac:dyDescent="0.3">
      <c r="B53" s="161" t="s">
        <v>41</v>
      </c>
      <c r="C53" s="162"/>
      <c r="D53" s="162"/>
      <c r="E53" s="162"/>
      <c r="F53" s="162"/>
      <c r="G53" s="162"/>
      <c r="H53" s="162"/>
      <c r="I53" s="162"/>
      <c r="J53" s="162"/>
      <c r="K53" s="162"/>
      <c r="L53" s="162"/>
      <c r="M53" s="162"/>
      <c r="N53" s="162"/>
      <c r="O53" s="162"/>
      <c r="P53" s="162"/>
      <c r="Q53" s="162"/>
      <c r="R53" s="162"/>
      <c r="S53" s="162"/>
      <c r="T53" s="162"/>
      <c r="U53" s="162"/>
      <c r="V53" s="162"/>
      <c r="W53" s="60"/>
      <c r="X53" s="60"/>
      <c r="Y53" s="60"/>
      <c r="Z53" s="60"/>
      <c r="AA53" s="65"/>
    </row>
    <row r="54" spans="2:27" x14ac:dyDescent="0.3">
      <c r="B54" s="224" t="s">
        <v>42</v>
      </c>
      <c r="C54" s="164" t="s">
        <v>2</v>
      </c>
      <c r="D54" s="165"/>
      <c r="E54" s="165"/>
      <c r="F54" s="165"/>
      <c r="G54" s="166"/>
      <c r="H54" s="164" t="s">
        <v>3</v>
      </c>
      <c r="I54" s="165"/>
      <c r="J54" s="165"/>
      <c r="K54" s="165"/>
      <c r="L54" s="166"/>
      <c r="M54" s="164" t="s">
        <v>4</v>
      </c>
      <c r="N54" s="165"/>
      <c r="O54" s="165"/>
      <c r="P54" s="165"/>
      <c r="Q54" s="166"/>
      <c r="R54" s="164" t="s">
        <v>19</v>
      </c>
      <c r="S54" s="165"/>
      <c r="T54" s="165"/>
      <c r="U54" s="165"/>
      <c r="V54" s="166"/>
      <c r="W54" s="164" t="s">
        <v>149</v>
      </c>
      <c r="X54" s="165"/>
      <c r="Y54" s="165"/>
      <c r="Z54" s="165"/>
      <c r="AA54" s="166"/>
    </row>
    <row r="55" spans="2:27" x14ac:dyDescent="0.3">
      <c r="B55" s="225"/>
      <c r="C55" s="164" t="s">
        <v>33</v>
      </c>
      <c r="D55" s="165"/>
      <c r="E55" s="165"/>
      <c r="F55" s="165"/>
      <c r="G55" s="166"/>
      <c r="H55" s="164" t="s">
        <v>33</v>
      </c>
      <c r="I55" s="165"/>
      <c r="J55" s="165"/>
      <c r="K55" s="165"/>
      <c r="L55" s="166"/>
      <c r="M55" s="164" t="s">
        <v>33</v>
      </c>
      <c r="N55" s="165"/>
      <c r="O55" s="165"/>
      <c r="P55" s="165"/>
      <c r="Q55" s="166"/>
      <c r="R55" s="164" t="s">
        <v>33</v>
      </c>
      <c r="S55" s="165"/>
      <c r="T55" s="165"/>
      <c r="U55" s="165"/>
      <c r="V55" s="166"/>
      <c r="W55" s="164" t="s">
        <v>33</v>
      </c>
      <c r="X55" s="165"/>
      <c r="Y55" s="165"/>
      <c r="Z55" s="165"/>
      <c r="AA55" s="166"/>
    </row>
    <row r="56" spans="2:27" x14ac:dyDescent="0.3">
      <c r="B56" s="226"/>
      <c r="C56" s="34" t="s">
        <v>34</v>
      </c>
      <c r="D56" s="34" t="s">
        <v>35</v>
      </c>
      <c r="E56" s="34" t="s">
        <v>36</v>
      </c>
      <c r="F56" s="34" t="s">
        <v>37</v>
      </c>
      <c r="G56" s="34" t="s">
        <v>38</v>
      </c>
      <c r="H56" s="34" t="s">
        <v>34</v>
      </c>
      <c r="I56" s="34" t="s">
        <v>35</v>
      </c>
      <c r="J56" s="34" t="s">
        <v>36</v>
      </c>
      <c r="K56" s="34" t="s">
        <v>37</v>
      </c>
      <c r="L56" s="34" t="s">
        <v>38</v>
      </c>
      <c r="M56" s="68" t="s">
        <v>34</v>
      </c>
      <c r="N56" s="68" t="s">
        <v>35</v>
      </c>
      <c r="O56" s="68" t="s">
        <v>36</v>
      </c>
      <c r="P56" s="34" t="s">
        <v>37</v>
      </c>
      <c r="Q56" s="34" t="s">
        <v>38</v>
      </c>
      <c r="R56" s="68" t="s">
        <v>34</v>
      </c>
      <c r="S56" s="68" t="s">
        <v>35</v>
      </c>
      <c r="T56" s="68" t="s">
        <v>36</v>
      </c>
      <c r="U56" s="34" t="s">
        <v>37</v>
      </c>
      <c r="V56" s="34" t="s">
        <v>38</v>
      </c>
      <c r="W56" s="68" t="s">
        <v>34</v>
      </c>
      <c r="X56" s="68" t="s">
        <v>35</v>
      </c>
      <c r="Y56" s="68" t="s">
        <v>36</v>
      </c>
      <c r="Z56" s="34" t="s">
        <v>37</v>
      </c>
      <c r="AA56" s="34" t="s">
        <v>38</v>
      </c>
    </row>
    <row r="57" spans="2:27" x14ac:dyDescent="0.3">
      <c r="B57" s="36" t="s">
        <v>21</v>
      </c>
      <c r="C57" s="42">
        <v>76</v>
      </c>
      <c r="D57" s="42">
        <v>2308</v>
      </c>
      <c r="E57" s="42">
        <v>2433</v>
      </c>
      <c r="F57" s="42">
        <v>458</v>
      </c>
      <c r="G57" s="42">
        <v>5275</v>
      </c>
      <c r="H57" s="42">
        <v>41</v>
      </c>
      <c r="I57" s="42">
        <v>2379</v>
      </c>
      <c r="J57" s="42">
        <v>2587</v>
      </c>
      <c r="K57" s="42">
        <v>425.00000999999997</v>
      </c>
      <c r="L57" s="42">
        <v>5432.0000099999997</v>
      </c>
      <c r="M57" s="42">
        <v>37</v>
      </c>
      <c r="N57" s="42">
        <v>1728</v>
      </c>
      <c r="O57" s="42">
        <v>1999</v>
      </c>
      <c r="P57" s="42">
        <v>313</v>
      </c>
      <c r="Q57" s="42">
        <v>4077</v>
      </c>
      <c r="R57" s="42">
        <v>544</v>
      </c>
      <c r="S57" s="42">
        <v>2160</v>
      </c>
      <c r="T57" s="42">
        <v>1690</v>
      </c>
      <c r="U57" s="42">
        <v>399</v>
      </c>
      <c r="V57" s="42">
        <v>4793</v>
      </c>
      <c r="W57" s="42">
        <v>59</v>
      </c>
      <c r="X57" s="42">
        <v>2827</v>
      </c>
      <c r="Y57" s="42">
        <v>2166</v>
      </c>
      <c r="Z57" s="42">
        <v>447</v>
      </c>
      <c r="AA57" s="42">
        <v>5499</v>
      </c>
    </row>
    <row r="58" spans="2:27" x14ac:dyDescent="0.3">
      <c r="B58" s="36" t="s">
        <v>22</v>
      </c>
      <c r="C58" s="42">
        <v>162</v>
      </c>
      <c r="D58" s="42">
        <v>6147</v>
      </c>
      <c r="E58" s="42">
        <v>5872</v>
      </c>
      <c r="F58" s="42">
        <v>307</v>
      </c>
      <c r="G58" s="42">
        <v>12488</v>
      </c>
      <c r="H58" s="42">
        <v>101</v>
      </c>
      <c r="I58" s="42">
        <v>6336</v>
      </c>
      <c r="J58" s="42">
        <v>6474</v>
      </c>
      <c r="K58" s="42">
        <v>251.00001</v>
      </c>
      <c r="L58" s="42">
        <v>13162.00001</v>
      </c>
      <c r="M58" s="42">
        <v>80</v>
      </c>
      <c r="N58" s="42">
        <v>4643</v>
      </c>
      <c r="O58" s="42">
        <v>5001</v>
      </c>
      <c r="P58" s="42">
        <v>239</v>
      </c>
      <c r="Q58" s="42">
        <v>9963</v>
      </c>
      <c r="R58" s="42">
        <v>61</v>
      </c>
      <c r="S58" s="42">
        <v>4941</v>
      </c>
      <c r="T58" s="42">
        <v>5169</v>
      </c>
      <c r="U58" s="42">
        <v>282</v>
      </c>
      <c r="V58" s="42">
        <v>10453</v>
      </c>
      <c r="W58" s="42">
        <v>60</v>
      </c>
      <c r="X58" s="42">
        <v>4128</v>
      </c>
      <c r="Y58" s="42">
        <v>4647</v>
      </c>
      <c r="Z58" s="42">
        <v>308</v>
      </c>
      <c r="AA58" s="42">
        <v>9143</v>
      </c>
    </row>
    <row r="59" spans="2:27" x14ac:dyDescent="0.3">
      <c r="B59" s="36" t="s">
        <v>23</v>
      </c>
      <c r="C59" s="42">
        <v>70</v>
      </c>
      <c r="D59" s="42">
        <v>4193</v>
      </c>
      <c r="E59" s="42">
        <v>4244</v>
      </c>
      <c r="F59" s="42">
        <v>124</v>
      </c>
      <c r="G59" s="42">
        <v>8631</v>
      </c>
      <c r="H59" s="42">
        <v>49</v>
      </c>
      <c r="I59" s="42">
        <v>4047</v>
      </c>
      <c r="J59" s="42">
        <v>4705</v>
      </c>
      <c r="K59" s="42">
        <v>120.0001</v>
      </c>
      <c r="L59" s="42">
        <v>8921.0000999999993</v>
      </c>
      <c r="M59" s="42">
        <v>37</v>
      </c>
      <c r="N59" s="42">
        <v>3174</v>
      </c>
      <c r="O59" s="42">
        <v>3619</v>
      </c>
      <c r="P59" s="42">
        <v>100</v>
      </c>
      <c r="Q59" s="42">
        <v>6930</v>
      </c>
      <c r="R59" s="42">
        <v>95</v>
      </c>
      <c r="S59" s="42">
        <v>3493</v>
      </c>
      <c r="T59" s="42">
        <v>3661</v>
      </c>
      <c r="U59" s="42">
        <v>139</v>
      </c>
      <c r="V59" s="42">
        <v>7388</v>
      </c>
      <c r="W59" s="42">
        <v>28</v>
      </c>
      <c r="X59" s="42">
        <v>2688</v>
      </c>
      <c r="Y59" s="42">
        <v>3387</v>
      </c>
      <c r="Z59" s="42">
        <v>140</v>
      </c>
      <c r="AA59" s="42">
        <v>6243</v>
      </c>
    </row>
    <row r="60" spans="2:27" x14ac:dyDescent="0.3">
      <c r="B60" s="36" t="s">
        <v>24</v>
      </c>
      <c r="C60" s="42">
        <v>67</v>
      </c>
      <c r="D60" s="42">
        <v>4128</v>
      </c>
      <c r="E60" s="42">
        <v>4618</v>
      </c>
      <c r="F60" s="42">
        <v>132</v>
      </c>
      <c r="G60" s="42">
        <v>8945</v>
      </c>
      <c r="H60" s="42">
        <v>46</v>
      </c>
      <c r="I60" s="42">
        <v>4107</v>
      </c>
      <c r="J60" s="42">
        <v>5030</v>
      </c>
      <c r="K60" s="42">
        <v>123.00001</v>
      </c>
      <c r="L60" s="42">
        <v>9306.0000099999997</v>
      </c>
      <c r="M60" s="42">
        <v>33</v>
      </c>
      <c r="N60" s="42">
        <v>3235</v>
      </c>
      <c r="O60" s="42">
        <v>4121</v>
      </c>
      <c r="P60" s="42">
        <v>133</v>
      </c>
      <c r="Q60" s="42">
        <v>7522</v>
      </c>
      <c r="R60" s="42">
        <v>32</v>
      </c>
      <c r="S60" s="42">
        <v>3917</v>
      </c>
      <c r="T60" s="42">
        <v>4337</v>
      </c>
      <c r="U60" s="42">
        <v>123</v>
      </c>
      <c r="V60" s="42">
        <v>8409</v>
      </c>
      <c r="W60" s="42">
        <v>29</v>
      </c>
      <c r="X60" s="42">
        <v>3244</v>
      </c>
      <c r="Y60" s="42">
        <v>4325</v>
      </c>
      <c r="Z60" s="42">
        <v>185</v>
      </c>
      <c r="AA60" s="42">
        <v>7783</v>
      </c>
    </row>
    <row r="61" spans="2:27" x14ac:dyDescent="0.3">
      <c r="B61" s="36" t="s">
        <v>25</v>
      </c>
      <c r="C61" s="42">
        <v>19</v>
      </c>
      <c r="D61" s="42">
        <v>1800</v>
      </c>
      <c r="E61" s="42">
        <v>2146</v>
      </c>
      <c r="F61" s="42">
        <v>78</v>
      </c>
      <c r="G61" s="42">
        <v>4043</v>
      </c>
      <c r="H61" s="42">
        <v>22</v>
      </c>
      <c r="I61" s="42">
        <v>2017</v>
      </c>
      <c r="J61" s="42">
        <v>2641</v>
      </c>
      <c r="K61" s="42">
        <v>82.000200000000007</v>
      </c>
      <c r="L61" s="42">
        <v>4762.0002000000004</v>
      </c>
      <c r="M61" s="42">
        <v>19</v>
      </c>
      <c r="N61" s="42">
        <v>1691</v>
      </c>
      <c r="O61" s="42">
        <v>2407</v>
      </c>
      <c r="P61" s="42">
        <v>73</v>
      </c>
      <c r="Q61" s="42">
        <v>4190</v>
      </c>
      <c r="R61" s="42">
        <v>21</v>
      </c>
      <c r="S61" s="42">
        <v>2274</v>
      </c>
      <c r="T61" s="42">
        <v>2528</v>
      </c>
      <c r="U61" s="42">
        <v>86</v>
      </c>
      <c r="V61" s="42">
        <v>4909</v>
      </c>
      <c r="W61" s="42">
        <v>14</v>
      </c>
      <c r="X61" s="42">
        <v>1796</v>
      </c>
      <c r="Y61" s="42">
        <v>2376</v>
      </c>
      <c r="Z61" s="42">
        <v>150</v>
      </c>
      <c r="AA61" s="42">
        <v>4336</v>
      </c>
    </row>
    <row r="62" spans="2:27" x14ac:dyDescent="0.3">
      <c r="B62" s="36" t="s">
        <v>26</v>
      </c>
      <c r="C62" s="42">
        <v>9</v>
      </c>
      <c r="D62" s="42">
        <v>360</v>
      </c>
      <c r="E62" s="42">
        <v>249</v>
      </c>
      <c r="F62" s="42">
        <v>20</v>
      </c>
      <c r="G62" s="42">
        <v>638</v>
      </c>
      <c r="H62" s="42">
        <v>16</v>
      </c>
      <c r="I62" s="42">
        <v>419</v>
      </c>
      <c r="J62" s="42">
        <v>337</v>
      </c>
      <c r="K62" s="42">
        <v>16.00001</v>
      </c>
      <c r="L62" s="42">
        <v>788.00000999999997</v>
      </c>
      <c r="M62" s="42">
        <v>14</v>
      </c>
      <c r="N62" s="42">
        <v>423</v>
      </c>
      <c r="O62" s="42">
        <v>419</v>
      </c>
      <c r="P62" s="42">
        <v>23</v>
      </c>
      <c r="Q62" s="42">
        <v>879</v>
      </c>
      <c r="R62" s="42">
        <v>7</v>
      </c>
      <c r="S62" s="42">
        <v>488</v>
      </c>
      <c r="T62" s="42">
        <v>420</v>
      </c>
      <c r="U62" s="42">
        <v>24</v>
      </c>
      <c r="V62" s="42">
        <v>939</v>
      </c>
      <c r="W62" s="42">
        <v>18</v>
      </c>
      <c r="X62" s="42">
        <v>490</v>
      </c>
      <c r="Y62" s="42">
        <v>391</v>
      </c>
      <c r="Z62" s="42">
        <v>32</v>
      </c>
      <c r="AA62" s="42">
        <v>931</v>
      </c>
    </row>
    <row r="63" spans="2:27" x14ac:dyDescent="0.3">
      <c r="B63" s="34" t="s">
        <v>27</v>
      </c>
      <c r="C63" s="70">
        <v>403</v>
      </c>
      <c r="D63" s="70">
        <v>18936</v>
      </c>
      <c r="E63" s="70">
        <v>19562</v>
      </c>
      <c r="F63" s="70">
        <v>1119</v>
      </c>
      <c r="G63" s="71">
        <v>40020</v>
      </c>
      <c r="H63" s="70">
        <v>275</v>
      </c>
      <c r="I63" s="70">
        <v>19305</v>
      </c>
      <c r="J63" s="70">
        <v>21774</v>
      </c>
      <c r="K63" s="70">
        <v>1017.0003399999998</v>
      </c>
      <c r="L63" s="71">
        <v>42371.000339999999</v>
      </c>
      <c r="M63" s="70">
        <v>220</v>
      </c>
      <c r="N63" s="70">
        <v>14894</v>
      </c>
      <c r="O63" s="70">
        <v>17566</v>
      </c>
      <c r="P63" s="70">
        <v>881</v>
      </c>
      <c r="Q63" s="71">
        <v>33561</v>
      </c>
      <c r="R63" s="71">
        <v>760</v>
      </c>
      <c r="S63" s="71">
        <v>17273</v>
      </c>
      <c r="T63" s="71">
        <v>17805</v>
      </c>
      <c r="U63" s="71">
        <v>1053</v>
      </c>
      <c r="V63" s="71">
        <v>36891</v>
      </c>
      <c r="W63" s="71">
        <v>208</v>
      </c>
      <c r="X63" s="71">
        <v>15173</v>
      </c>
      <c r="Y63" s="71">
        <v>17292</v>
      </c>
      <c r="Z63" s="71">
        <v>1262</v>
      </c>
      <c r="AA63" s="71">
        <v>33935</v>
      </c>
    </row>
    <row r="64" spans="2:27" x14ac:dyDescent="0.3">
      <c r="B64" s="36" t="s">
        <v>11</v>
      </c>
      <c r="C64" s="167">
        <v>17</v>
      </c>
      <c r="D64" s="168"/>
      <c r="E64" s="168"/>
      <c r="F64" s="168"/>
      <c r="G64" s="169"/>
      <c r="H64" s="167">
        <v>17</v>
      </c>
      <c r="I64" s="168"/>
      <c r="J64" s="168"/>
      <c r="K64" s="168"/>
      <c r="L64" s="169"/>
      <c r="M64" s="167">
        <v>17</v>
      </c>
      <c r="N64" s="168"/>
      <c r="O64" s="168"/>
      <c r="P64" s="168"/>
      <c r="Q64" s="169"/>
      <c r="R64" s="167">
        <v>17</v>
      </c>
      <c r="S64" s="168"/>
      <c r="T64" s="168"/>
      <c r="U64" s="168"/>
      <c r="V64" s="169"/>
      <c r="W64" s="167">
        <v>17</v>
      </c>
      <c r="X64" s="168"/>
      <c r="Y64" s="168"/>
      <c r="Z64" s="168"/>
      <c r="AA64" s="169"/>
    </row>
    <row r="65" spans="2:27" x14ac:dyDescent="0.3">
      <c r="B65" s="72" t="s">
        <v>40</v>
      </c>
    </row>
    <row r="66" spans="2:27" x14ac:dyDescent="0.3">
      <c r="B66" s="72"/>
    </row>
    <row r="67" spans="2:27" x14ac:dyDescent="0.3">
      <c r="B67" s="2" t="s">
        <v>43</v>
      </c>
      <c r="C67" s="60"/>
      <c r="D67" s="60"/>
      <c r="E67" s="60"/>
      <c r="F67" s="60"/>
      <c r="G67" s="60"/>
      <c r="H67" s="60"/>
      <c r="I67" s="60"/>
      <c r="J67" s="60"/>
      <c r="K67" s="60"/>
      <c r="L67" s="60"/>
      <c r="M67" s="60"/>
      <c r="N67" s="60"/>
      <c r="O67" s="60"/>
      <c r="P67" s="60"/>
      <c r="Q67" s="60"/>
      <c r="R67" s="60"/>
      <c r="S67" s="60"/>
      <c r="T67" s="60"/>
      <c r="U67" s="60"/>
      <c r="V67" s="60"/>
      <c r="W67" s="60"/>
      <c r="X67" s="60"/>
      <c r="Y67" s="60"/>
      <c r="Z67" s="60"/>
      <c r="AA67" s="65"/>
    </row>
    <row r="68" spans="2:27" x14ac:dyDescent="0.3">
      <c r="B68" s="224" t="s">
        <v>42</v>
      </c>
      <c r="C68" s="195" t="s">
        <v>2</v>
      </c>
      <c r="D68" s="190"/>
      <c r="E68" s="190"/>
      <c r="F68" s="190"/>
      <c r="G68" s="191"/>
      <c r="H68" s="189" t="s">
        <v>3</v>
      </c>
      <c r="I68" s="190"/>
      <c r="J68" s="190"/>
      <c r="K68" s="190"/>
      <c r="L68" s="191"/>
      <c r="M68" s="164" t="s">
        <v>4</v>
      </c>
      <c r="N68" s="165"/>
      <c r="O68" s="165"/>
      <c r="P68" s="165"/>
      <c r="Q68" s="166"/>
      <c r="R68" s="164" t="s">
        <v>19</v>
      </c>
      <c r="S68" s="165"/>
      <c r="T68" s="165"/>
      <c r="U68" s="165"/>
      <c r="V68" s="166"/>
      <c r="W68" s="164" t="s">
        <v>149</v>
      </c>
      <c r="X68" s="165"/>
      <c r="Y68" s="165"/>
      <c r="Z68" s="165"/>
      <c r="AA68" s="166"/>
    </row>
    <row r="69" spans="2:27" x14ac:dyDescent="0.3">
      <c r="B69" s="225"/>
      <c r="C69" s="195" t="s">
        <v>33</v>
      </c>
      <c r="D69" s="190"/>
      <c r="E69" s="190"/>
      <c r="F69" s="190"/>
      <c r="G69" s="191"/>
      <c r="H69" s="189" t="s">
        <v>33</v>
      </c>
      <c r="I69" s="190"/>
      <c r="J69" s="190"/>
      <c r="K69" s="190"/>
      <c r="L69" s="191"/>
      <c r="M69" s="164" t="s">
        <v>33</v>
      </c>
      <c r="N69" s="165"/>
      <c r="O69" s="165"/>
      <c r="P69" s="165"/>
      <c r="Q69" s="166"/>
      <c r="R69" s="189" t="s">
        <v>33</v>
      </c>
      <c r="S69" s="190"/>
      <c r="T69" s="190"/>
      <c r="U69" s="190"/>
      <c r="V69" s="191"/>
      <c r="W69" s="189" t="s">
        <v>33</v>
      </c>
      <c r="X69" s="190"/>
      <c r="Y69" s="190"/>
      <c r="Z69" s="190"/>
      <c r="AA69" s="191"/>
    </row>
    <row r="70" spans="2:27" x14ac:dyDescent="0.3">
      <c r="B70" s="226"/>
      <c r="C70" s="74" t="s">
        <v>34</v>
      </c>
      <c r="D70" s="75" t="s">
        <v>35</v>
      </c>
      <c r="E70" s="75" t="s">
        <v>36</v>
      </c>
      <c r="F70" s="75" t="s">
        <v>37</v>
      </c>
      <c r="G70" s="75" t="s">
        <v>38</v>
      </c>
      <c r="H70" s="75" t="s">
        <v>34</v>
      </c>
      <c r="I70" s="75" t="s">
        <v>35</v>
      </c>
      <c r="J70" s="75" t="s">
        <v>36</v>
      </c>
      <c r="K70" s="75" t="s">
        <v>37</v>
      </c>
      <c r="L70" s="75" t="s">
        <v>38</v>
      </c>
      <c r="M70" s="68" t="s">
        <v>34</v>
      </c>
      <c r="N70" s="68" t="s">
        <v>35</v>
      </c>
      <c r="O70" s="68" t="s">
        <v>36</v>
      </c>
      <c r="P70" s="34" t="s">
        <v>37</v>
      </c>
      <c r="Q70" s="34" t="s">
        <v>38</v>
      </c>
      <c r="R70" s="75" t="s">
        <v>34</v>
      </c>
      <c r="S70" s="75" t="s">
        <v>35</v>
      </c>
      <c r="T70" s="75" t="s">
        <v>36</v>
      </c>
      <c r="U70" s="75" t="s">
        <v>37</v>
      </c>
      <c r="V70" s="75" t="s">
        <v>38</v>
      </c>
      <c r="W70" s="75" t="s">
        <v>34</v>
      </c>
      <c r="X70" s="75" t="s">
        <v>35</v>
      </c>
      <c r="Y70" s="75" t="s">
        <v>36</v>
      </c>
      <c r="Z70" s="75" t="s">
        <v>37</v>
      </c>
      <c r="AA70" s="75" t="s">
        <v>38</v>
      </c>
    </row>
    <row r="71" spans="2:27" x14ac:dyDescent="0.3">
      <c r="B71" s="36" t="s">
        <v>21</v>
      </c>
      <c r="C71" s="42">
        <v>25</v>
      </c>
      <c r="D71" s="42">
        <v>3919</v>
      </c>
      <c r="E71" s="42">
        <v>1685</v>
      </c>
      <c r="F71" s="42">
        <v>76</v>
      </c>
      <c r="G71" s="42">
        <v>5705</v>
      </c>
      <c r="H71" s="42">
        <v>31</v>
      </c>
      <c r="I71" s="42">
        <v>4685</v>
      </c>
      <c r="J71" s="42">
        <v>2194</v>
      </c>
      <c r="K71" s="42">
        <v>85</v>
      </c>
      <c r="L71" s="42">
        <v>6995</v>
      </c>
      <c r="M71" s="42">
        <v>56</v>
      </c>
      <c r="N71" s="42">
        <v>4725</v>
      </c>
      <c r="O71" s="42">
        <v>2454</v>
      </c>
      <c r="P71" s="42">
        <v>165</v>
      </c>
      <c r="Q71" s="42">
        <v>7400</v>
      </c>
      <c r="R71" s="42">
        <v>63</v>
      </c>
      <c r="S71" s="42">
        <v>7388</v>
      </c>
      <c r="T71" s="42">
        <v>3258</v>
      </c>
      <c r="U71" s="42">
        <v>139</v>
      </c>
      <c r="V71" s="42">
        <v>10848</v>
      </c>
      <c r="W71" s="42">
        <v>55</v>
      </c>
      <c r="X71" s="42">
        <v>4368</v>
      </c>
      <c r="Y71" s="42">
        <v>1799</v>
      </c>
      <c r="Z71" s="42">
        <v>397</v>
      </c>
      <c r="AA71" s="42">
        <v>6619</v>
      </c>
    </row>
    <row r="72" spans="2:27" x14ac:dyDescent="0.3">
      <c r="B72" s="36" t="s">
        <v>22</v>
      </c>
      <c r="C72" s="42">
        <v>73</v>
      </c>
      <c r="D72" s="42">
        <v>13792</v>
      </c>
      <c r="E72" s="42">
        <v>4026</v>
      </c>
      <c r="F72" s="42">
        <v>191</v>
      </c>
      <c r="G72" s="42">
        <v>18082</v>
      </c>
      <c r="H72" s="42">
        <v>102</v>
      </c>
      <c r="I72" s="42">
        <v>13633</v>
      </c>
      <c r="J72" s="42">
        <v>4159</v>
      </c>
      <c r="K72" s="42">
        <v>191</v>
      </c>
      <c r="L72" s="42">
        <v>18085</v>
      </c>
      <c r="M72" s="42">
        <v>170</v>
      </c>
      <c r="N72" s="42">
        <v>12208</v>
      </c>
      <c r="O72" s="42">
        <v>4308</v>
      </c>
      <c r="P72" s="42">
        <v>278</v>
      </c>
      <c r="Q72" s="42">
        <v>16964</v>
      </c>
      <c r="R72" s="42">
        <v>278</v>
      </c>
      <c r="S72" s="42">
        <v>13914</v>
      </c>
      <c r="T72" s="42">
        <v>4548</v>
      </c>
      <c r="U72" s="42">
        <v>267</v>
      </c>
      <c r="V72" s="42">
        <v>19007</v>
      </c>
      <c r="W72" s="42">
        <v>134</v>
      </c>
      <c r="X72" s="42">
        <v>13741</v>
      </c>
      <c r="Y72" s="42">
        <v>4647</v>
      </c>
      <c r="Z72" s="42">
        <v>491</v>
      </c>
      <c r="AA72" s="42">
        <v>19013</v>
      </c>
    </row>
    <row r="73" spans="2:27" x14ac:dyDescent="0.3">
      <c r="B73" s="36" t="s">
        <v>23</v>
      </c>
      <c r="C73" s="42">
        <v>70</v>
      </c>
      <c r="D73" s="42">
        <v>11913</v>
      </c>
      <c r="E73" s="42">
        <v>3949</v>
      </c>
      <c r="F73" s="42">
        <v>189</v>
      </c>
      <c r="G73" s="42">
        <v>16121</v>
      </c>
      <c r="H73" s="42">
        <v>100</v>
      </c>
      <c r="I73" s="42">
        <v>12352</v>
      </c>
      <c r="J73" s="42">
        <v>4136</v>
      </c>
      <c r="K73" s="42">
        <v>174</v>
      </c>
      <c r="L73" s="42">
        <v>16762</v>
      </c>
      <c r="M73" s="42">
        <v>208</v>
      </c>
      <c r="N73" s="42">
        <v>11220</v>
      </c>
      <c r="O73" s="42">
        <v>4385</v>
      </c>
      <c r="P73" s="42">
        <v>222</v>
      </c>
      <c r="Q73" s="42">
        <v>16035</v>
      </c>
      <c r="R73" s="42">
        <v>282</v>
      </c>
      <c r="S73" s="42">
        <v>12928</v>
      </c>
      <c r="T73" s="42">
        <v>4248</v>
      </c>
      <c r="U73" s="42">
        <v>239</v>
      </c>
      <c r="V73" s="42">
        <v>17697</v>
      </c>
      <c r="W73" s="42">
        <v>109</v>
      </c>
      <c r="X73" s="42">
        <v>12075</v>
      </c>
      <c r="Y73" s="42">
        <v>3667</v>
      </c>
      <c r="Z73" s="42">
        <v>398</v>
      </c>
      <c r="AA73" s="42">
        <v>16249</v>
      </c>
    </row>
    <row r="74" spans="2:27" x14ac:dyDescent="0.3">
      <c r="B74" s="36" t="s">
        <v>24</v>
      </c>
      <c r="C74" s="42">
        <v>108</v>
      </c>
      <c r="D74" s="42">
        <v>14203</v>
      </c>
      <c r="E74" s="42">
        <v>5424</v>
      </c>
      <c r="F74" s="42">
        <v>304</v>
      </c>
      <c r="G74" s="42">
        <v>20039</v>
      </c>
      <c r="H74" s="42">
        <v>160</v>
      </c>
      <c r="I74" s="42">
        <v>14855</v>
      </c>
      <c r="J74" s="42">
        <v>5637</v>
      </c>
      <c r="K74" s="42">
        <v>313</v>
      </c>
      <c r="L74" s="42">
        <v>20965</v>
      </c>
      <c r="M74" s="42">
        <v>381</v>
      </c>
      <c r="N74" s="42">
        <v>13992</v>
      </c>
      <c r="O74" s="42">
        <v>5898</v>
      </c>
      <c r="P74" s="42">
        <v>344</v>
      </c>
      <c r="Q74" s="42">
        <v>20615</v>
      </c>
      <c r="R74" s="42">
        <v>480</v>
      </c>
      <c r="S74" s="42">
        <v>16405</v>
      </c>
      <c r="T74" s="42">
        <v>5731</v>
      </c>
      <c r="U74" s="42">
        <v>393</v>
      </c>
      <c r="V74" s="42">
        <v>23009</v>
      </c>
      <c r="W74" s="42">
        <v>182</v>
      </c>
      <c r="X74" s="42">
        <v>15361</v>
      </c>
      <c r="Y74" s="42">
        <v>4907</v>
      </c>
      <c r="Z74" s="42">
        <v>527</v>
      </c>
      <c r="AA74" s="42">
        <v>20977</v>
      </c>
    </row>
    <row r="75" spans="2:27" x14ac:dyDescent="0.3">
      <c r="B75" s="36" t="s">
        <v>25</v>
      </c>
      <c r="C75" s="42">
        <v>112</v>
      </c>
      <c r="D75" s="42">
        <v>9151</v>
      </c>
      <c r="E75" s="42">
        <v>4288</v>
      </c>
      <c r="F75" s="42">
        <v>351</v>
      </c>
      <c r="G75" s="42">
        <v>13902</v>
      </c>
      <c r="H75" s="42">
        <v>162</v>
      </c>
      <c r="I75" s="42">
        <v>9646</v>
      </c>
      <c r="J75" s="42">
        <v>4227</v>
      </c>
      <c r="K75" s="42">
        <v>355</v>
      </c>
      <c r="L75" s="42">
        <v>14390</v>
      </c>
      <c r="M75" s="42">
        <v>283</v>
      </c>
      <c r="N75" s="42">
        <v>9694</v>
      </c>
      <c r="O75" s="42">
        <v>4651</v>
      </c>
      <c r="P75" s="42">
        <v>397</v>
      </c>
      <c r="Q75" s="42">
        <v>15025</v>
      </c>
      <c r="R75" s="42">
        <v>417</v>
      </c>
      <c r="S75" s="42">
        <v>11811</v>
      </c>
      <c r="T75" s="42">
        <v>4408</v>
      </c>
      <c r="U75" s="42">
        <v>383</v>
      </c>
      <c r="V75" s="42">
        <v>17019</v>
      </c>
      <c r="W75" s="42">
        <v>257</v>
      </c>
      <c r="X75" s="42">
        <v>12393</v>
      </c>
      <c r="Y75" s="42">
        <v>4041</v>
      </c>
      <c r="Z75" s="42">
        <v>566</v>
      </c>
      <c r="AA75" s="42">
        <v>17257</v>
      </c>
    </row>
    <row r="76" spans="2:27" x14ac:dyDescent="0.3">
      <c r="B76" s="36" t="s">
        <v>26</v>
      </c>
      <c r="C76" s="42">
        <v>85</v>
      </c>
      <c r="D76" s="42">
        <v>4115</v>
      </c>
      <c r="E76" s="42">
        <v>1914</v>
      </c>
      <c r="F76" s="42">
        <v>219</v>
      </c>
      <c r="G76" s="42">
        <v>6333</v>
      </c>
      <c r="H76" s="42">
        <v>144</v>
      </c>
      <c r="I76" s="42">
        <v>3969</v>
      </c>
      <c r="J76" s="42">
        <v>1865</v>
      </c>
      <c r="K76" s="42">
        <v>275</v>
      </c>
      <c r="L76" s="42">
        <v>6253</v>
      </c>
      <c r="M76" s="42">
        <v>230</v>
      </c>
      <c r="N76" s="42">
        <v>4945</v>
      </c>
      <c r="O76" s="42">
        <v>2184</v>
      </c>
      <c r="P76" s="42">
        <v>289</v>
      </c>
      <c r="Q76" s="42">
        <v>7648</v>
      </c>
      <c r="R76" s="42">
        <v>274</v>
      </c>
      <c r="S76" s="42">
        <v>7486</v>
      </c>
      <c r="T76" s="42">
        <v>2303</v>
      </c>
      <c r="U76" s="42">
        <v>303</v>
      </c>
      <c r="V76" s="42">
        <v>10366</v>
      </c>
      <c r="W76" s="42">
        <v>211</v>
      </c>
      <c r="X76" s="42">
        <v>7853</v>
      </c>
      <c r="Y76" s="42">
        <v>1972</v>
      </c>
      <c r="Z76" s="42">
        <v>353</v>
      </c>
      <c r="AA76" s="42">
        <v>10389</v>
      </c>
    </row>
    <row r="77" spans="2:27" x14ac:dyDescent="0.3">
      <c r="B77" s="34" t="s">
        <v>27</v>
      </c>
      <c r="C77" s="70">
        <v>473</v>
      </c>
      <c r="D77" s="70">
        <v>57093</v>
      </c>
      <c r="E77" s="70">
        <v>21286</v>
      </c>
      <c r="F77" s="70">
        <v>1330</v>
      </c>
      <c r="G77" s="70">
        <v>80182</v>
      </c>
      <c r="H77" s="70">
        <v>699</v>
      </c>
      <c r="I77" s="70">
        <v>59140</v>
      </c>
      <c r="J77" s="70">
        <v>22218</v>
      </c>
      <c r="K77" s="70">
        <v>1393</v>
      </c>
      <c r="L77" s="70">
        <v>83450</v>
      </c>
      <c r="M77" s="70">
        <v>1328</v>
      </c>
      <c r="N77" s="70">
        <v>56784</v>
      </c>
      <c r="O77" s="70">
        <v>23880</v>
      </c>
      <c r="P77" s="70">
        <v>1695</v>
      </c>
      <c r="Q77" s="70">
        <v>83687</v>
      </c>
      <c r="R77" s="70">
        <v>1794</v>
      </c>
      <c r="S77" s="70">
        <v>69932</v>
      </c>
      <c r="T77" s="70">
        <v>24496</v>
      </c>
      <c r="U77" s="70">
        <v>1724</v>
      </c>
      <c r="V77" s="70">
        <v>97946</v>
      </c>
      <c r="W77" s="70">
        <v>948</v>
      </c>
      <c r="X77" s="70">
        <v>65791</v>
      </c>
      <c r="Y77" s="70">
        <v>21033</v>
      </c>
      <c r="Z77" s="70">
        <v>2732</v>
      </c>
      <c r="AA77" s="70">
        <v>90504</v>
      </c>
    </row>
    <row r="78" spans="2:27" x14ac:dyDescent="0.3">
      <c r="B78" s="36" t="s">
        <v>11</v>
      </c>
      <c r="C78" s="192">
        <v>51</v>
      </c>
      <c r="D78" s="193"/>
      <c r="E78" s="193"/>
      <c r="F78" s="193"/>
      <c r="G78" s="213"/>
      <c r="H78" s="214">
        <v>47</v>
      </c>
      <c r="I78" s="193"/>
      <c r="J78" s="193"/>
      <c r="K78" s="193"/>
      <c r="L78" s="194"/>
      <c r="M78" s="167">
        <v>50</v>
      </c>
      <c r="N78" s="168"/>
      <c r="O78" s="168"/>
      <c r="P78" s="168"/>
      <c r="Q78" s="169"/>
      <c r="R78" s="192">
        <v>50</v>
      </c>
      <c r="S78" s="193"/>
      <c r="T78" s="193"/>
      <c r="U78" s="193"/>
      <c r="V78" s="194"/>
      <c r="W78" s="192">
        <v>50</v>
      </c>
      <c r="X78" s="193"/>
      <c r="Y78" s="193"/>
      <c r="Z78" s="193"/>
      <c r="AA78" s="194"/>
    </row>
    <row r="79" spans="2:27" x14ac:dyDescent="0.3">
      <c r="B79" s="26" t="s">
        <v>39</v>
      </c>
      <c r="T79" s="4"/>
      <c r="U79" s="47"/>
      <c r="V79" s="47"/>
      <c r="W79" s="47"/>
      <c r="X79" s="47"/>
      <c r="Y79" s="47"/>
      <c r="Z79" s="4"/>
    </row>
    <row r="80" spans="2:27" x14ac:dyDescent="0.3">
      <c r="B80" s="72" t="s">
        <v>40</v>
      </c>
      <c r="U80" s="47"/>
      <c r="V80" s="47"/>
      <c r="W80" s="47"/>
      <c r="X80" s="47"/>
      <c r="Y80" s="47"/>
      <c r="Z80" s="4"/>
    </row>
    <row r="81" spans="2:26" x14ac:dyDescent="0.3">
      <c r="B81" s="26"/>
      <c r="U81" s="47"/>
      <c r="V81" s="47"/>
      <c r="W81" s="47"/>
      <c r="X81" s="47"/>
      <c r="Y81" s="47"/>
      <c r="Z81" s="4"/>
    </row>
    <row r="82" spans="2:26" x14ac:dyDescent="0.3">
      <c r="B82" s="161" t="s">
        <v>104</v>
      </c>
      <c r="C82" s="162"/>
      <c r="D82" s="162"/>
      <c r="E82" s="162"/>
      <c r="F82" s="162"/>
      <c r="G82" s="162"/>
      <c r="H82" s="162"/>
      <c r="I82" s="162"/>
      <c r="J82" s="162"/>
      <c r="K82" s="162"/>
      <c r="L82" s="162"/>
      <c r="M82" s="162"/>
      <c r="N82" s="162"/>
      <c r="O82" s="162"/>
      <c r="P82" s="162"/>
      <c r="Q82" s="162"/>
      <c r="R82" s="163"/>
      <c r="S82" s="145"/>
      <c r="T82" s="143"/>
      <c r="U82" s="146"/>
      <c r="V82" s="147"/>
      <c r="W82" s="47"/>
      <c r="X82" s="47"/>
      <c r="Y82" s="47"/>
      <c r="Z82" s="4"/>
    </row>
    <row r="83" spans="2:26" x14ac:dyDescent="0.3">
      <c r="B83" s="227" t="s">
        <v>44</v>
      </c>
      <c r="C83" s="195" t="s">
        <v>2</v>
      </c>
      <c r="D83" s="190"/>
      <c r="E83" s="190"/>
      <c r="F83" s="191"/>
      <c r="G83" s="195" t="s">
        <v>3</v>
      </c>
      <c r="H83" s="190"/>
      <c r="I83" s="190"/>
      <c r="J83" s="191"/>
      <c r="K83" s="195" t="s">
        <v>4</v>
      </c>
      <c r="L83" s="190"/>
      <c r="M83" s="190"/>
      <c r="N83" s="190"/>
      <c r="O83" s="195" t="s">
        <v>19</v>
      </c>
      <c r="P83" s="190"/>
      <c r="Q83" s="190"/>
      <c r="R83" s="196"/>
      <c r="S83" s="195" t="s">
        <v>149</v>
      </c>
      <c r="T83" s="190"/>
      <c r="U83" s="190"/>
      <c r="V83" s="196"/>
    </row>
    <row r="84" spans="2:26" ht="12.75" customHeight="1" x14ac:dyDescent="0.3">
      <c r="B84" s="228"/>
      <c r="C84" s="195" t="s">
        <v>33</v>
      </c>
      <c r="D84" s="190"/>
      <c r="E84" s="190"/>
      <c r="F84" s="191"/>
      <c r="G84" s="195" t="s">
        <v>33</v>
      </c>
      <c r="H84" s="190"/>
      <c r="I84" s="190"/>
      <c r="J84" s="191"/>
      <c r="K84" s="195" t="s">
        <v>33</v>
      </c>
      <c r="L84" s="190"/>
      <c r="M84" s="190"/>
      <c r="N84" s="190"/>
      <c r="O84" s="195" t="s">
        <v>33</v>
      </c>
      <c r="P84" s="190"/>
      <c r="Q84" s="190"/>
      <c r="R84" s="196"/>
      <c r="S84" s="195" t="s">
        <v>33</v>
      </c>
      <c r="T84" s="190"/>
      <c r="U84" s="190"/>
      <c r="V84" s="196"/>
    </row>
    <row r="85" spans="2:26" x14ac:dyDescent="0.3">
      <c r="B85" s="229"/>
      <c r="C85" s="75" t="s">
        <v>35</v>
      </c>
      <c r="D85" s="75" t="s">
        <v>36</v>
      </c>
      <c r="E85" s="75" t="s">
        <v>37</v>
      </c>
      <c r="F85" s="75" t="s">
        <v>38</v>
      </c>
      <c r="G85" s="75" t="s">
        <v>35</v>
      </c>
      <c r="H85" s="75" t="s">
        <v>36</v>
      </c>
      <c r="I85" s="75" t="s">
        <v>37</v>
      </c>
      <c r="J85" s="75" t="s">
        <v>38</v>
      </c>
      <c r="K85" s="75" t="s">
        <v>35</v>
      </c>
      <c r="L85" s="75" t="s">
        <v>36</v>
      </c>
      <c r="M85" s="75" t="s">
        <v>37</v>
      </c>
      <c r="N85" s="75" t="s">
        <v>38</v>
      </c>
      <c r="O85" s="75" t="s">
        <v>35</v>
      </c>
      <c r="P85" s="75" t="s">
        <v>36</v>
      </c>
      <c r="Q85" s="75" t="s">
        <v>37</v>
      </c>
      <c r="R85" s="75" t="s">
        <v>38</v>
      </c>
      <c r="S85" s="75" t="s">
        <v>35</v>
      </c>
      <c r="T85" s="75" t="s">
        <v>36</v>
      </c>
      <c r="U85" s="75" t="s">
        <v>37</v>
      </c>
      <c r="V85" s="75" t="s">
        <v>38</v>
      </c>
    </row>
    <row r="86" spans="2:26" x14ac:dyDescent="0.3">
      <c r="B86" s="36" t="s">
        <v>21</v>
      </c>
      <c r="C86" s="42">
        <v>840</v>
      </c>
      <c r="D86" s="42">
        <v>120</v>
      </c>
      <c r="E86" s="42">
        <v>2</v>
      </c>
      <c r="F86" s="42">
        <v>962</v>
      </c>
      <c r="G86" s="42">
        <v>1127</v>
      </c>
      <c r="H86" s="42">
        <v>224</v>
      </c>
      <c r="I86" s="42">
        <v>4</v>
      </c>
      <c r="J86" s="42">
        <v>1355</v>
      </c>
      <c r="K86" s="42">
        <v>1262.98</v>
      </c>
      <c r="L86" s="42">
        <v>517.82000000000005</v>
      </c>
      <c r="M86" s="42">
        <v>44.97999999999999</v>
      </c>
      <c r="N86" s="42">
        <v>1825.7800000000002</v>
      </c>
      <c r="O86" s="42">
        <v>1673</v>
      </c>
      <c r="P86" s="42">
        <v>630</v>
      </c>
      <c r="Q86" s="42">
        <v>85</v>
      </c>
      <c r="R86" s="42">
        <v>2388</v>
      </c>
      <c r="S86" s="42">
        <v>1650</v>
      </c>
      <c r="T86" s="42">
        <v>700</v>
      </c>
      <c r="U86" s="42">
        <v>73</v>
      </c>
      <c r="V86" s="42">
        <v>2423</v>
      </c>
    </row>
    <row r="87" spans="2:26" x14ac:dyDescent="0.3">
      <c r="B87" s="36" t="s">
        <v>22</v>
      </c>
      <c r="C87" s="42">
        <v>1796</v>
      </c>
      <c r="D87" s="42">
        <v>259</v>
      </c>
      <c r="E87" s="42">
        <v>3</v>
      </c>
      <c r="F87" s="42">
        <v>2058</v>
      </c>
      <c r="G87" s="42">
        <v>2053.33</v>
      </c>
      <c r="H87" s="42">
        <v>337</v>
      </c>
      <c r="I87" s="42">
        <v>6</v>
      </c>
      <c r="J87" s="42">
        <v>2396.33</v>
      </c>
      <c r="K87" s="42">
        <v>2127.5</v>
      </c>
      <c r="L87" s="42">
        <v>565.65</v>
      </c>
      <c r="M87" s="42">
        <v>43</v>
      </c>
      <c r="N87" s="42">
        <v>2736.15</v>
      </c>
      <c r="O87" s="42">
        <v>2193</v>
      </c>
      <c r="P87" s="42">
        <v>737</v>
      </c>
      <c r="Q87" s="42">
        <v>98</v>
      </c>
      <c r="R87" s="42">
        <v>3028</v>
      </c>
      <c r="S87" s="42">
        <v>1790</v>
      </c>
      <c r="T87" s="42">
        <v>835</v>
      </c>
      <c r="U87" s="42">
        <v>80</v>
      </c>
      <c r="V87" s="42">
        <v>2705</v>
      </c>
    </row>
    <row r="88" spans="2:26" x14ac:dyDescent="0.3">
      <c r="B88" s="36" t="s">
        <v>23</v>
      </c>
      <c r="C88" s="42">
        <v>1134</v>
      </c>
      <c r="D88" s="42">
        <v>204</v>
      </c>
      <c r="E88" s="42">
        <v>4</v>
      </c>
      <c r="F88" s="42">
        <v>1342</v>
      </c>
      <c r="G88" s="42">
        <v>1162.49</v>
      </c>
      <c r="H88" s="42">
        <v>213.32999999999998</v>
      </c>
      <c r="I88" s="42">
        <v>1</v>
      </c>
      <c r="J88" s="42">
        <v>1376.82</v>
      </c>
      <c r="K88" s="42">
        <v>1210</v>
      </c>
      <c r="L88" s="42">
        <v>256</v>
      </c>
      <c r="M88" s="42">
        <v>11</v>
      </c>
      <c r="N88" s="42">
        <v>1477</v>
      </c>
      <c r="O88" s="42">
        <v>1204</v>
      </c>
      <c r="P88" s="42">
        <v>330</v>
      </c>
      <c r="Q88" s="42">
        <v>29</v>
      </c>
      <c r="R88" s="42">
        <v>1563</v>
      </c>
      <c r="S88" s="42">
        <v>1096</v>
      </c>
      <c r="T88" s="42">
        <v>434</v>
      </c>
      <c r="U88" s="42">
        <v>70</v>
      </c>
      <c r="V88" s="42">
        <v>1600</v>
      </c>
    </row>
    <row r="89" spans="2:26" x14ac:dyDescent="0.3">
      <c r="B89" s="36" t="s">
        <v>24</v>
      </c>
      <c r="C89" s="42">
        <v>1078</v>
      </c>
      <c r="D89" s="42">
        <v>211</v>
      </c>
      <c r="E89" s="42">
        <v>3</v>
      </c>
      <c r="F89" s="42">
        <v>1292</v>
      </c>
      <c r="G89" s="42">
        <v>1125.48</v>
      </c>
      <c r="H89" s="42">
        <v>228.65</v>
      </c>
      <c r="I89" s="42">
        <v>6</v>
      </c>
      <c r="J89" s="42">
        <v>1360.13</v>
      </c>
      <c r="K89" s="42">
        <v>1211</v>
      </c>
      <c r="L89" s="42">
        <v>245</v>
      </c>
      <c r="M89" s="42">
        <v>5</v>
      </c>
      <c r="N89" s="42">
        <v>1461</v>
      </c>
      <c r="O89" s="42">
        <v>1164</v>
      </c>
      <c r="P89" s="42">
        <v>396</v>
      </c>
      <c r="Q89" s="42">
        <v>39</v>
      </c>
      <c r="R89" s="42">
        <v>1599</v>
      </c>
      <c r="S89" s="42">
        <v>1109</v>
      </c>
      <c r="T89" s="42">
        <v>526</v>
      </c>
      <c r="U89" s="42">
        <v>95</v>
      </c>
      <c r="V89" s="42">
        <v>1730</v>
      </c>
    </row>
    <row r="90" spans="2:26" x14ac:dyDescent="0.3">
      <c r="B90" s="36" t="s">
        <v>25</v>
      </c>
      <c r="C90" s="42">
        <v>556</v>
      </c>
      <c r="D90" s="42">
        <v>157</v>
      </c>
      <c r="E90" s="42">
        <v>1</v>
      </c>
      <c r="F90" s="42">
        <v>714</v>
      </c>
      <c r="G90" s="42">
        <v>530.99</v>
      </c>
      <c r="H90" s="42">
        <v>154</v>
      </c>
      <c r="I90" s="42">
        <v>1</v>
      </c>
      <c r="J90" s="42">
        <v>685.99</v>
      </c>
      <c r="K90" s="42">
        <v>577</v>
      </c>
      <c r="L90" s="42">
        <v>191</v>
      </c>
      <c r="M90" s="42">
        <v>7</v>
      </c>
      <c r="N90" s="42">
        <v>775</v>
      </c>
      <c r="O90" s="42">
        <v>661</v>
      </c>
      <c r="P90" s="42">
        <v>284</v>
      </c>
      <c r="Q90" s="42">
        <v>34</v>
      </c>
      <c r="R90" s="42">
        <v>979</v>
      </c>
      <c r="S90" s="42">
        <v>798</v>
      </c>
      <c r="T90" s="42">
        <v>391</v>
      </c>
      <c r="U90" s="42">
        <v>102</v>
      </c>
      <c r="V90" s="42">
        <v>1291</v>
      </c>
    </row>
    <row r="91" spans="2:26" ht="12.75" customHeight="1" x14ac:dyDescent="0.3">
      <c r="B91" s="36" t="s">
        <v>26</v>
      </c>
      <c r="C91" s="42">
        <v>279</v>
      </c>
      <c r="D91" s="42">
        <v>98</v>
      </c>
      <c r="E91" s="42">
        <v>2</v>
      </c>
      <c r="F91" s="42">
        <v>379</v>
      </c>
      <c r="G91" s="42">
        <v>251</v>
      </c>
      <c r="H91" s="42">
        <v>93</v>
      </c>
      <c r="I91" s="42">
        <v>3</v>
      </c>
      <c r="J91" s="42">
        <v>347</v>
      </c>
      <c r="K91" s="42">
        <v>317</v>
      </c>
      <c r="L91" s="42">
        <v>112</v>
      </c>
      <c r="M91" s="42">
        <v>3</v>
      </c>
      <c r="N91" s="42">
        <v>432</v>
      </c>
      <c r="O91" s="42">
        <v>338</v>
      </c>
      <c r="P91" s="42">
        <v>157</v>
      </c>
      <c r="Q91" s="42">
        <v>22</v>
      </c>
      <c r="R91" s="42">
        <v>517</v>
      </c>
      <c r="S91" s="42">
        <v>465</v>
      </c>
      <c r="T91" s="42">
        <v>256</v>
      </c>
      <c r="U91" s="42">
        <v>26</v>
      </c>
      <c r="V91" s="42">
        <v>747</v>
      </c>
    </row>
    <row r="92" spans="2:26" ht="13.5" customHeight="1" x14ac:dyDescent="0.3">
      <c r="B92" s="34" t="s">
        <v>27</v>
      </c>
      <c r="C92" s="70">
        <v>5683</v>
      </c>
      <c r="D92" s="70">
        <v>1049</v>
      </c>
      <c r="E92" s="70">
        <v>15</v>
      </c>
      <c r="F92" s="70">
        <v>6747</v>
      </c>
      <c r="G92" s="70">
        <v>6250.2899999999991</v>
      </c>
      <c r="H92" s="70">
        <v>1249.98</v>
      </c>
      <c r="I92" s="70">
        <v>21</v>
      </c>
      <c r="J92" s="70">
        <v>7521.2699999999986</v>
      </c>
      <c r="K92" s="70">
        <v>6705.48</v>
      </c>
      <c r="L92" s="70">
        <v>1887.47</v>
      </c>
      <c r="M92" s="70">
        <v>113.97999999999999</v>
      </c>
      <c r="N92" s="70">
        <v>8706.9299999999985</v>
      </c>
      <c r="O92" s="70">
        <v>7233</v>
      </c>
      <c r="P92" s="70">
        <v>2534</v>
      </c>
      <c r="Q92" s="70">
        <v>307</v>
      </c>
      <c r="R92" s="70">
        <v>10074</v>
      </c>
      <c r="S92" s="70">
        <v>6908</v>
      </c>
      <c r="T92" s="70">
        <v>3142</v>
      </c>
      <c r="U92" s="70">
        <v>446</v>
      </c>
      <c r="V92" s="70">
        <v>10496</v>
      </c>
    </row>
    <row r="93" spans="2:26" x14ac:dyDescent="0.3">
      <c r="B93" s="36" t="s">
        <v>11</v>
      </c>
      <c r="C93" s="192">
        <v>36</v>
      </c>
      <c r="D93" s="193"/>
      <c r="E93" s="193"/>
      <c r="F93" s="194"/>
      <c r="G93" s="192">
        <v>36</v>
      </c>
      <c r="H93" s="193"/>
      <c r="I93" s="193"/>
      <c r="J93" s="194"/>
      <c r="K93" s="192">
        <v>37</v>
      </c>
      <c r="L93" s="193"/>
      <c r="M93" s="193"/>
      <c r="N93" s="193"/>
      <c r="O93" s="192">
        <v>35</v>
      </c>
      <c r="P93" s="193"/>
      <c r="Q93" s="193"/>
      <c r="R93" s="194"/>
      <c r="S93" s="192">
        <v>37</v>
      </c>
      <c r="T93" s="193"/>
      <c r="U93" s="193"/>
      <c r="V93" s="194"/>
    </row>
    <row r="94" spans="2:26" x14ac:dyDescent="0.3">
      <c r="B94" s="57" t="s">
        <v>45</v>
      </c>
    </row>
    <row r="95" spans="2:26" x14ac:dyDescent="0.3">
      <c r="B95" s="72"/>
    </row>
    <row r="97" spans="2:28" ht="21" customHeight="1" x14ac:dyDescent="0.3">
      <c r="B97" s="161" t="s">
        <v>46</v>
      </c>
      <c r="C97" s="162"/>
      <c r="D97" s="162"/>
      <c r="E97" s="162"/>
      <c r="F97" s="162"/>
      <c r="G97" s="162"/>
      <c r="H97" s="162"/>
      <c r="I97" s="162"/>
      <c r="J97" s="162"/>
      <c r="K97" s="162"/>
      <c r="L97" s="162"/>
      <c r="M97" s="162"/>
      <c r="N97" s="162"/>
      <c r="O97" s="162"/>
      <c r="P97" s="162"/>
      <c r="Q97" s="162"/>
      <c r="R97" s="162"/>
      <c r="S97" s="162"/>
      <c r="T97" s="162"/>
      <c r="U97" s="162"/>
      <c r="V97" s="162"/>
      <c r="W97" s="162"/>
      <c r="X97" s="162"/>
      <c r="Y97" s="60"/>
      <c r="Z97" s="60"/>
      <c r="AA97" s="60"/>
      <c r="AB97" s="65"/>
    </row>
    <row r="98" spans="2:28" x14ac:dyDescent="0.3">
      <c r="B98" s="200" t="s">
        <v>47</v>
      </c>
      <c r="C98" s="199" t="s">
        <v>152</v>
      </c>
      <c r="D98" s="199"/>
      <c r="E98" s="199"/>
      <c r="F98" s="164" t="s">
        <v>2</v>
      </c>
      <c r="G98" s="165"/>
      <c r="H98" s="165"/>
      <c r="I98" s="166"/>
      <c r="J98" s="164" t="s">
        <v>150</v>
      </c>
      <c r="K98" s="165"/>
      <c r="L98" s="165"/>
      <c r="M98" s="166"/>
      <c r="N98" s="164" t="s">
        <v>4</v>
      </c>
      <c r="O98" s="165"/>
      <c r="P98" s="165"/>
      <c r="Q98" s="166"/>
      <c r="R98" s="164" t="s">
        <v>19</v>
      </c>
      <c r="S98" s="165"/>
      <c r="T98" s="165"/>
      <c r="U98" s="166"/>
      <c r="V98" s="164" t="s">
        <v>149</v>
      </c>
      <c r="W98" s="165"/>
      <c r="X98" s="165"/>
      <c r="Y98" s="166"/>
      <c r="Z98" s="2" t="s">
        <v>48</v>
      </c>
      <c r="AA98" s="76"/>
      <c r="AB98" s="66"/>
    </row>
    <row r="99" spans="2:28" s="25" customFormat="1" ht="37.15" x14ac:dyDescent="0.3">
      <c r="B99" s="200"/>
      <c r="C99" s="77" t="s">
        <v>49</v>
      </c>
      <c r="D99" s="77" t="s">
        <v>50</v>
      </c>
      <c r="E99" s="77" t="s">
        <v>51</v>
      </c>
      <c r="F99" s="78" t="s">
        <v>52</v>
      </c>
      <c r="G99" s="78" t="s">
        <v>50</v>
      </c>
      <c r="H99" s="78" t="s">
        <v>51</v>
      </c>
      <c r="I99" s="78" t="s">
        <v>53</v>
      </c>
      <c r="J99" s="78" t="s">
        <v>52</v>
      </c>
      <c r="K99" s="78" t="s">
        <v>50</v>
      </c>
      <c r="L99" s="78" t="s">
        <v>51</v>
      </c>
      <c r="M99" s="78" t="s">
        <v>53</v>
      </c>
      <c r="N99" s="78" t="s">
        <v>52</v>
      </c>
      <c r="O99" s="78" t="s">
        <v>50</v>
      </c>
      <c r="P99" s="78" t="s">
        <v>51</v>
      </c>
      <c r="Q99" s="78" t="s">
        <v>53</v>
      </c>
      <c r="R99" s="78" t="s">
        <v>52</v>
      </c>
      <c r="S99" s="78" t="s">
        <v>50</v>
      </c>
      <c r="T99" s="78" t="s">
        <v>51</v>
      </c>
      <c r="U99" s="78" t="s">
        <v>53</v>
      </c>
      <c r="V99" s="78" t="s">
        <v>52</v>
      </c>
      <c r="W99" s="78" t="s">
        <v>50</v>
      </c>
      <c r="X99" s="78" t="s">
        <v>51</v>
      </c>
      <c r="Y99" s="78" t="s">
        <v>53</v>
      </c>
      <c r="Z99" s="37" t="s">
        <v>52</v>
      </c>
      <c r="AA99" s="37" t="s">
        <v>50</v>
      </c>
      <c r="AB99" s="37" t="s">
        <v>51</v>
      </c>
    </row>
    <row r="100" spans="2:28" x14ac:dyDescent="0.3">
      <c r="B100" s="36" t="s">
        <v>21</v>
      </c>
      <c r="C100" s="19">
        <v>6875</v>
      </c>
      <c r="D100" s="19">
        <v>6155</v>
      </c>
      <c r="E100" s="20">
        <v>0.89527272727272722</v>
      </c>
      <c r="F100" s="79">
        <v>10561</v>
      </c>
      <c r="G100" s="79">
        <v>9119</v>
      </c>
      <c r="H100" s="20">
        <v>0.86345989963071679</v>
      </c>
      <c r="I100" s="79">
        <v>7672</v>
      </c>
      <c r="J100" s="79">
        <v>10912</v>
      </c>
      <c r="K100" s="79">
        <v>8825</v>
      </c>
      <c r="L100" s="20">
        <v>0.80874266862170086</v>
      </c>
      <c r="M100" s="79">
        <v>7605</v>
      </c>
      <c r="N100" s="79">
        <v>10308</v>
      </c>
      <c r="O100" s="79">
        <v>8911</v>
      </c>
      <c r="P100" s="20">
        <v>0.86447419480015519</v>
      </c>
      <c r="Q100" s="79">
        <v>7559</v>
      </c>
      <c r="R100" s="79">
        <v>11444</v>
      </c>
      <c r="S100" s="79">
        <v>9426</v>
      </c>
      <c r="T100" s="20">
        <v>0.82366305487591751</v>
      </c>
      <c r="U100" s="79">
        <v>8080</v>
      </c>
      <c r="V100" s="79">
        <v>8893</v>
      </c>
      <c r="W100" s="79">
        <v>7440</v>
      </c>
      <c r="X100" s="20">
        <v>0.8366130664567637</v>
      </c>
      <c r="Y100" s="79">
        <v>6592</v>
      </c>
      <c r="Z100" s="80">
        <f>SUM(C100,F100,J100,N100,R100,V100)</f>
        <v>58993</v>
      </c>
      <c r="AA100" s="80">
        <f>SUM(D100,G100,K100,O100,S100,W100)</f>
        <v>49876</v>
      </c>
      <c r="AB100" s="81">
        <f t="shared" ref="AB100:AB106" si="6">AA100/Z100</f>
        <v>0.84545624057091517</v>
      </c>
    </row>
    <row r="101" spans="2:28" x14ac:dyDescent="0.3">
      <c r="B101" s="36" t="s">
        <v>22</v>
      </c>
      <c r="C101" s="19">
        <v>4824</v>
      </c>
      <c r="D101" s="19">
        <v>3097</v>
      </c>
      <c r="E101" s="20">
        <v>0.6419983416252073</v>
      </c>
      <c r="F101" s="79">
        <v>8184</v>
      </c>
      <c r="G101" s="79">
        <v>4803</v>
      </c>
      <c r="H101" s="20">
        <v>0.58687683284457481</v>
      </c>
      <c r="I101" s="79">
        <v>3606</v>
      </c>
      <c r="J101" s="79">
        <v>9227</v>
      </c>
      <c r="K101" s="79">
        <v>4909</v>
      </c>
      <c r="L101" s="20">
        <v>0.53202557711065357</v>
      </c>
      <c r="M101" s="79">
        <v>3779</v>
      </c>
      <c r="N101" s="79">
        <v>8434</v>
      </c>
      <c r="O101" s="79">
        <v>4918</v>
      </c>
      <c r="P101" s="20">
        <v>0.58311595921271042</v>
      </c>
      <c r="Q101" s="79">
        <v>3669</v>
      </c>
      <c r="R101" s="79">
        <v>9857</v>
      </c>
      <c r="S101" s="79">
        <v>5439</v>
      </c>
      <c r="T101" s="20">
        <v>0.55179060566095162</v>
      </c>
      <c r="U101" s="79">
        <v>4179</v>
      </c>
      <c r="V101" s="79">
        <v>7511</v>
      </c>
      <c r="W101" s="79">
        <v>4155</v>
      </c>
      <c r="X101" s="20">
        <v>0.55318865663693251</v>
      </c>
      <c r="Y101" s="79">
        <v>3227</v>
      </c>
      <c r="Z101" s="80">
        <f t="shared" ref="Z101:AA106" si="7">SUM(C101,F101,J101,N101,R101,V101)</f>
        <v>48037</v>
      </c>
      <c r="AA101" s="80">
        <f t="shared" si="7"/>
        <v>27321</v>
      </c>
      <c r="AB101" s="81">
        <f>AA101/Z101</f>
        <v>0.56874908924370793</v>
      </c>
    </row>
    <row r="102" spans="2:28" x14ac:dyDescent="0.3">
      <c r="B102" s="36" t="s">
        <v>23</v>
      </c>
      <c r="C102" s="19">
        <v>2075</v>
      </c>
      <c r="D102" s="19">
        <v>889</v>
      </c>
      <c r="E102" s="20">
        <v>0.42843373493975906</v>
      </c>
      <c r="F102" s="79">
        <v>4093</v>
      </c>
      <c r="G102" s="79">
        <v>1647</v>
      </c>
      <c r="H102" s="20">
        <v>0.40239433178597606</v>
      </c>
      <c r="I102" s="79">
        <v>744</v>
      </c>
      <c r="J102" s="79">
        <v>4610</v>
      </c>
      <c r="K102" s="79">
        <v>1558</v>
      </c>
      <c r="L102" s="20">
        <v>0.33796095444685464</v>
      </c>
      <c r="M102" s="79">
        <v>754</v>
      </c>
      <c r="N102" s="79">
        <v>4359</v>
      </c>
      <c r="O102" s="79">
        <v>1592</v>
      </c>
      <c r="P102" s="20">
        <v>0.36522138105069968</v>
      </c>
      <c r="Q102" s="79">
        <v>655</v>
      </c>
      <c r="R102" s="79">
        <v>5295</v>
      </c>
      <c r="S102" s="79">
        <v>1913</v>
      </c>
      <c r="T102" s="20">
        <v>0.36128423040604346</v>
      </c>
      <c r="U102" s="79">
        <v>802</v>
      </c>
      <c r="V102" s="79">
        <v>4185</v>
      </c>
      <c r="W102" s="79">
        <v>1468</v>
      </c>
      <c r="X102" s="20">
        <v>0.35077658303464754</v>
      </c>
      <c r="Y102" s="79">
        <v>658</v>
      </c>
      <c r="Z102" s="80">
        <f t="shared" si="7"/>
        <v>24617</v>
      </c>
      <c r="AA102" s="80">
        <f t="shared" si="7"/>
        <v>9067</v>
      </c>
      <c r="AB102" s="81">
        <f t="shared" si="6"/>
        <v>0.36832270382256166</v>
      </c>
    </row>
    <row r="103" spans="2:28" x14ac:dyDescent="0.3">
      <c r="B103" s="36" t="s">
        <v>24</v>
      </c>
      <c r="C103" s="19">
        <v>1928</v>
      </c>
      <c r="D103" s="19">
        <v>749</v>
      </c>
      <c r="E103" s="20">
        <v>0.38848547717842324</v>
      </c>
      <c r="F103" s="79">
        <v>3920</v>
      </c>
      <c r="G103" s="79">
        <v>1463</v>
      </c>
      <c r="H103" s="20">
        <v>0.37321428571428572</v>
      </c>
      <c r="I103" s="79">
        <v>421</v>
      </c>
      <c r="J103" s="79">
        <v>5259</v>
      </c>
      <c r="K103" s="79">
        <v>1524</v>
      </c>
      <c r="L103" s="20">
        <v>0.28978893325727323</v>
      </c>
      <c r="M103" s="79">
        <v>526</v>
      </c>
      <c r="N103" s="79">
        <v>5503</v>
      </c>
      <c r="O103" s="79">
        <v>1920</v>
      </c>
      <c r="P103" s="20">
        <v>0.34890059967290571</v>
      </c>
      <c r="Q103" s="79">
        <v>415</v>
      </c>
      <c r="R103" s="79">
        <v>6710</v>
      </c>
      <c r="S103" s="79">
        <v>2282</v>
      </c>
      <c r="T103" s="20">
        <v>0.34008941877794335</v>
      </c>
      <c r="U103" s="79">
        <v>563</v>
      </c>
      <c r="V103" s="79">
        <v>4998</v>
      </c>
      <c r="W103" s="79">
        <v>1842</v>
      </c>
      <c r="X103" s="20">
        <v>0.36854741896758703</v>
      </c>
      <c r="Y103" s="79">
        <v>475</v>
      </c>
      <c r="Z103" s="80">
        <f t="shared" si="7"/>
        <v>28318</v>
      </c>
      <c r="AA103" s="80">
        <f t="shared" si="7"/>
        <v>9780</v>
      </c>
      <c r="AB103" s="81">
        <f t="shared" si="6"/>
        <v>0.3453633731195706</v>
      </c>
    </row>
    <row r="104" spans="2:28" x14ac:dyDescent="0.3">
      <c r="B104" s="36" t="s">
        <v>25</v>
      </c>
      <c r="C104" s="19">
        <v>712</v>
      </c>
      <c r="D104" s="19">
        <v>315</v>
      </c>
      <c r="E104" s="20">
        <v>0.44241573033707865</v>
      </c>
      <c r="F104" s="79">
        <v>1829</v>
      </c>
      <c r="G104" s="79">
        <v>682</v>
      </c>
      <c r="H104" s="20">
        <v>0.3728813559322034</v>
      </c>
      <c r="I104" s="79">
        <v>96</v>
      </c>
      <c r="J104" s="79">
        <v>2892</v>
      </c>
      <c r="K104" s="79">
        <v>695</v>
      </c>
      <c r="L104" s="20">
        <v>0.24031811894882435</v>
      </c>
      <c r="M104" s="79">
        <v>119</v>
      </c>
      <c r="N104" s="79">
        <v>3145</v>
      </c>
      <c r="O104" s="79">
        <v>1114</v>
      </c>
      <c r="P104" s="20">
        <v>0.35421303656597775</v>
      </c>
      <c r="Q104" s="79">
        <v>126</v>
      </c>
      <c r="R104" s="79">
        <v>4013</v>
      </c>
      <c r="S104" s="79">
        <v>1325</v>
      </c>
      <c r="T104" s="20">
        <v>0.33017692499377027</v>
      </c>
      <c r="U104" s="79">
        <v>183</v>
      </c>
      <c r="V104" s="79">
        <v>2388</v>
      </c>
      <c r="W104" s="79">
        <v>1119</v>
      </c>
      <c r="X104" s="20">
        <v>0.46859296482412061</v>
      </c>
      <c r="Y104" s="79">
        <v>44</v>
      </c>
      <c r="Z104" s="80">
        <f t="shared" si="7"/>
        <v>14979</v>
      </c>
      <c r="AA104" s="80">
        <f t="shared" si="7"/>
        <v>5250</v>
      </c>
      <c r="AB104" s="81">
        <f t="shared" si="6"/>
        <v>0.35049068696174646</v>
      </c>
    </row>
    <row r="105" spans="2:28" x14ac:dyDescent="0.3">
      <c r="B105" s="36" t="s">
        <v>26</v>
      </c>
      <c r="C105" s="19">
        <v>96</v>
      </c>
      <c r="D105" s="19">
        <v>42</v>
      </c>
      <c r="E105" s="20">
        <v>0.4375</v>
      </c>
      <c r="F105" s="79">
        <v>239</v>
      </c>
      <c r="G105" s="79">
        <v>100</v>
      </c>
      <c r="H105" s="20">
        <v>0.41841004184100417</v>
      </c>
      <c r="I105" s="79">
        <v>6</v>
      </c>
      <c r="J105" s="79">
        <v>466</v>
      </c>
      <c r="K105" s="79">
        <v>92</v>
      </c>
      <c r="L105" s="20">
        <v>0.19742489270386265</v>
      </c>
      <c r="M105" s="79">
        <v>9</v>
      </c>
      <c r="N105" s="79">
        <v>584</v>
      </c>
      <c r="O105" s="79">
        <v>190</v>
      </c>
      <c r="P105" s="20">
        <v>0.32534246575342468</v>
      </c>
      <c r="Q105" s="79">
        <v>5</v>
      </c>
      <c r="R105" s="79">
        <v>778</v>
      </c>
      <c r="S105" s="79">
        <v>204</v>
      </c>
      <c r="T105" s="20">
        <v>0.26221079691516708</v>
      </c>
      <c r="U105" s="79">
        <v>5</v>
      </c>
      <c r="V105" s="79">
        <v>474</v>
      </c>
      <c r="W105" s="79">
        <v>228</v>
      </c>
      <c r="X105" s="20">
        <v>0.48101265822784811</v>
      </c>
      <c r="Y105" s="79">
        <v>6</v>
      </c>
      <c r="Z105" s="80">
        <f t="shared" si="7"/>
        <v>2637</v>
      </c>
      <c r="AA105" s="80">
        <f t="shared" si="7"/>
        <v>856</v>
      </c>
      <c r="AB105" s="81">
        <f t="shared" si="6"/>
        <v>0.32461130072051575</v>
      </c>
    </row>
    <row r="106" spans="2:28" x14ac:dyDescent="0.3">
      <c r="B106" s="34" t="s">
        <v>27</v>
      </c>
      <c r="C106" s="10">
        <v>16510</v>
      </c>
      <c r="D106" s="10">
        <v>11247</v>
      </c>
      <c r="E106" s="51">
        <v>0.68122350090854022</v>
      </c>
      <c r="F106" s="82">
        <v>28826</v>
      </c>
      <c r="G106" s="82">
        <v>17814</v>
      </c>
      <c r="H106" s="51">
        <v>0.61798376465690696</v>
      </c>
      <c r="I106" s="82">
        <v>12545</v>
      </c>
      <c r="J106" s="82">
        <v>33366</v>
      </c>
      <c r="K106" s="82">
        <v>17603</v>
      </c>
      <c r="L106" s="51">
        <v>0.52757297848108853</v>
      </c>
      <c r="M106" s="82">
        <v>12792</v>
      </c>
      <c r="N106" s="82">
        <v>32333</v>
      </c>
      <c r="O106" s="82">
        <v>18645</v>
      </c>
      <c r="P106" s="51">
        <v>0.57665542943741688</v>
      </c>
      <c r="Q106" s="82">
        <v>12429</v>
      </c>
      <c r="R106" s="82">
        <v>38097</v>
      </c>
      <c r="S106" s="82">
        <v>20589</v>
      </c>
      <c r="T106" s="51">
        <v>0.54043625482321445</v>
      </c>
      <c r="U106" s="82">
        <v>13812</v>
      </c>
      <c r="V106" s="82">
        <v>28449</v>
      </c>
      <c r="W106" s="82">
        <v>16252</v>
      </c>
      <c r="X106" s="51">
        <v>0.57126788287813279</v>
      </c>
      <c r="Y106" s="82">
        <v>11002</v>
      </c>
      <c r="Z106" s="82">
        <f t="shared" si="7"/>
        <v>177581</v>
      </c>
      <c r="AA106" s="82">
        <f>SUM(D106,G106,K106,O106,S106,W106)</f>
        <v>102150</v>
      </c>
      <c r="AB106" s="81">
        <f t="shared" si="6"/>
        <v>0.57523045821343499</v>
      </c>
    </row>
    <row r="107" spans="2:28" x14ac:dyDescent="0.3">
      <c r="B107" s="53" t="s">
        <v>11</v>
      </c>
      <c r="C107" s="208">
        <v>14</v>
      </c>
      <c r="D107" s="209"/>
      <c r="E107" s="210"/>
      <c r="F107" s="174">
        <v>15</v>
      </c>
      <c r="G107" s="175"/>
      <c r="H107" s="175"/>
      <c r="I107" s="176"/>
      <c r="J107" s="174">
        <v>15</v>
      </c>
      <c r="K107" s="175"/>
      <c r="L107" s="175"/>
      <c r="M107" s="176"/>
      <c r="N107" s="174"/>
      <c r="O107" s="175"/>
      <c r="P107" s="175"/>
      <c r="Q107" s="176"/>
      <c r="R107" s="174"/>
      <c r="S107" s="175"/>
      <c r="T107" s="175"/>
      <c r="U107" s="176"/>
      <c r="V107" s="174"/>
      <c r="W107" s="175"/>
      <c r="X107" s="175"/>
      <c r="Y107" s="176"/>
      <c r="Z107" s="34"/>
      <c r="AA107" s="36"/>
      <c r="AB107" s="36"/>
    </row>
    <row r="108" spans="2:28" x14ac:dyDescent="0.3">
      <c r="B108" s="83" t="s">
        <v>54</v>
      </c>
      <c r="C108" s="84"/>
      <c r="D108" s="84"/>
      <c r="E108" s="84"/>
      <c r="F108" s="84"/>
      <c r="G108" s="84"/>
      <c r="H108" s="84"/>
      <c r="I108" s="4"/>
      <c r="M108" s="4"/>
      <c r="Q108" s="4"/>
      <c r="U108" s="4"/>
      <c r="Z108" s="56"/>
    </row>
    <row r="109" spans="2:28" x14ac:dyDescent="0.3">
      <c r="B109" s="72" t="s">
        <v>55</v>
      </c>
      <c r="D109" s="47"/>
      <c r="G109" s="47"/>
      <c r="K109" s="47"/>
      <c r="N109" s="21"/>
      <c r="O109" s="47"/>
      <c r="P109" s="21"/>
      <c r="S109" s="47"/>
    </row>
    <row r="110" spans="2:28" x14ac:dyDescent="0.3">
      <c r="B110" s="72" t="s">
        <v>56</v>
      </c>
      <c r="C110" s="47"/>
      <c r="D110" s="47"/>
      <c r="E110" s="47"/>
      <c r="F110" s="47"/>
      <c r="G110" s="47"/>
      <c r="H110" s="47"/>
      <c r="I110" s="47"/>
      <c r="J110" s="47"/>
      <c r="K110" s="47"/>
      <c r="L110" s="47"/>
      <c r="M110" s="47"/>
    </row>
    <row r="111" spans="2:28" x14ac:dyDescent="0.3">
      <c r="B111" s="72"/>
    </row>
    <row r="112" spans="2:28" s="48" customFormat="1" ht="18.399999999999999" customHeight="1" x14ac:dyDescent="0.3">
      <c r="B112" s="177" t="s">
        <v>137</v>
      </c>
      <c r="C112" s="178"/>
      <c r="D112" s="178"/>
      <c r="E112" s="178"/>
      <c r="F112" s="178"/>
      <c r="G112" s="178"/>
      <c r="H112" s="179"/>
    </row>
    <row r="113" spans="2:15" ht="27.4" customHeight="1" x14ac:dyDescent="0.3">
      <c r="B113" s="187" t="s">
        <v>18</v>
      </c>
      <c r="C113" s="180" t="s">
        <v>138</v>
      </c>
      <c r="D113" s="181"/>
      <c r="E113" s="181"/>
      <c r="F113" s="181"/>
      <c r="G113" s="182"/>
      <c r="H113" s="183" t="s">
        <v>128</v>
      </c>
    </row>
    <row r="114" spans="2:15" x14ac:dyDescent="0.3">
      <c r="B114" s="188"/>
      <c r="C114" s="40" t="s">
        <v>129</v>
      </c>
      <c r="D114" s="40" t="s">
        <v>130</v>
      </c>
      <c r="E114" s="40" t="s">
        <v>131</v>
      </c>
      <c r="F114" s="40" t="s">
        <v>132</v>
      </c>
      <c r="G114" s="148" t="s">
        <v>133</v>
      </c>
      <c r="H114" s="184"/>
    </row>
    <row r="115" spans="2:15" s="129" customFormat="1" x14ac:dyDescent="0.3">
      <c r="B115" s="86" t="s">
        <v>21</v>
      </c>
      <c r="C115" s="79">
        <v>1017</v>
      </c>
      <c r="D115" s="79">
        <v>752</v>
      </c>
      <c r="E115" s="79">
        <v>1200</v>
      </c>
      <c r="F115" s="79">
        <v>1281</v>
      </c>
      <c r="G115" s="79">
        <v>9049</v>
      </c>
      <c r="H115" s="19">
        <v>13299</v>
      </c>
    </row>
    <row r="116" spans="2:15" s="129" customFormat="1" x14ac:dyDescent="0.3">
      <c r="B116" s="86" t="s">
        <v>22</v>
      </c>
      <c r="C116" s="79">
        <v>1290</v>
      </c>
      <c r="D116" s="79">
        <v>4210</v>
      </c>
      <c r="E116" s="79">
        <v>5924</v>
      </c>
      <c r="F116" s="79">
        <v>6693</v>
      </c>
      <c r="G116" s="79">
        <v>21147</v>
      </c>
      <c r="H116" s="19">
        <v>39264</v>
      </c>
    </row>
    <row r="117" spans="2:15" s="129" customFormat="1" x14ac:dyDescent="0.3">
      <c r="B117" s="86" t="s">
        <v>23</v>
      </c>
      <c r="C117" s="79">
        <v>1842</v>
      </c>
      <c r="D117" s="79">
        <v>5634</v>
      </c>
      <c r="E117" s="79">
        <v>7353</v>
      </c>
      <c r="F117" s="79">
        <v>6998</v>
      </c>
      <c r="G117" s="79">
        <v>17146</v>
      </c>
      <c r="H117" s="19">
        <v>38973</v>
      </c>
    </row>
    <row r="118" spans="2:15" s="129" customFormat="1" x14ac:dyDescent="0.3">
      <c r="B118" s="86" t="s">
        <v>24</v>
      </c>
      <c r="C118" s="79">
        <v>4232</v>
      </c>
      <c r="D118" s="79">
        <v>11132</v>
      </c>
      <c r="E118" s="79">
        <v>13888</v>
      </c>
      <c r="F118" s="79">
        <v>11695</v>
      </c>
      <c r="G118" s="79">
        <v>22225</v>
      </c>
      <c r="H118" s="19">
        <v>63172</v>
      </c>
    </row>
    <row r="119" spans="2:15" s="129" customFormat="1" x14ac:dyDescent="0.3">
      <c r="B119" s="86" t="s">
        <v>25</v>
      </c>
      <c r="C119" s="79">
        <v>8057</v>
      </c>
      <c r="D119" s="79">
        <v>15650</v>
      </c>
      <c r="E119" s="79">
        <v>16754</v>
      </c>
      <c r="F119" s="79">
        <v>12520</v>
      </c>
      <c r="G119" s="79">
        <v>16645</v>
      </c>
      <c r="H119" s="19">
        <v>69626</v>
      </c>
    </row>
    <row r="120" spans="2:15" s="129" customFormat="1" x14ac:dyDescent="0.3">
      <c r="B120" s="86" t="s">
        <v>26</v>
      </c>
      <c r="C120" s="79">
        <v>11703</v>
      </c>
      <c r="D120" s="79">
        <v>13406</v>
      </c>
      <c r="E120" s="79">
        <v>9609</v>
      </c>
      <c r="F120" s="79">
        <v>5410</v>
      </c>
      <c r="G120" s="79">
        <v>4937</v>
      </c>
      <c r="H120" s="19">
        <v>45065</v>
      </c>
    </row>
    <row r="121" spans="2:15" s="129" customFormat="1" x14ac:dyDescent="0.3">
      <c r="B121" s="149" t="s">
        <v>27</v>
      </c>
      <c r="C121" s="82">
        <v>28141</v>
      </c>
      <c r="D121" s="82">
        <v>50784</v>
      </c>
      <c r="E121" s="82">
        <v>54728</v>
      </c>
      <c r="F121" s="82">
        <v>44597</v>
      </c>
      <c r="G121" s="82">
        <v>91149</v>
      </c>
      <c r="H121" s="10">
        <v>269399</v>
      </c>
    </row>
    <row r="122" spans="2:15" s="129" customFormat="1" x14ac:dyDescent="0.3">
      <c r="B122" s="40" t="s">
        <v>11</v>
      </c>
      <c r="C122" s="131"/>
      <c r="D122" s="132"/>
      <c r="E122" s="132"/>
      <c r="F122" s="132"/>
      <c r="G122" s="132"/>
      <c r="H122" s="133">
        <v>45</v>
      </c>
      <c r="I122" s="57"/>
      <c r="J122" s="48"/>
      <c r="K122" s="48"/>
      <c r="L122" s="48"/>
      <c r="M122" s="48"/>
      <c r="N122" s="48"/>
      <c r="O122" s="48"/>
    </row>
    <row r="123" spans="2:15" s="129" customFormat="1" x14ac:dyDescent="0.3">
      <c r="B123" s="57" t="s">
        <v>136</v>
      </c>
      <c r="C123" s="48"/>
      <c r="D123" s="48"/>
      <c r="E123" s="48"/>
      <c r="F123" s="48"/>
      <c r="G123" s="48"/>
      <c r="H123" s="48"/>
    </row>
    <row r="124" spans="2:15" s="129" customFormat="1" x14ac:dyDescent="0.3">
      <c r="B124" s="72" t="s">
        <v>57</v>
      </c>
      <c r="C124" s="48"/>
      <c r="D124" s="48"/>
      <c r="E124" s="48"/>
      <c r="F124" s="48"/>
      <c r="G124" s="48"/>
      <c r="H124" s="48"/>
      <c r="I124" s="48"/>
      <c r="J124" s="48"/>
      <c r="K124" s="48"/>
      <c r="L124" s="48"/>
    </row>
    <row r="125" spans="2:15" s="129" customFormat="1" x14ac:dyDescent="0.3">
      <c r="B125" s="72" t="s">
        <v>140</v>
      </c>
      <c r="C125" s="48"/>
      <c r="D125" s="48"/>
      <c r="E125" s="48"/>
      <c r="F125" s="48"/>
      <c r="G125" s="48"/>
      <c r="H125" s="48"/>
      <c r="I125" s="48"/>
      <c r="J125" s="48"/>
      <c r="K125" s="48"/>
      <c r="L125" s="48"/>
    </row>
    <row r="126" spans="2:15" s="129" customFormat="1" x14ac:dyDescent="0.3">
      <c r="B126" s="72"/>
      <c r="C126" s="44"/>
      <c r="D126" s="44"/>
      <c r="E126" s="44"/>
      <c r="F126" s="44"/>
      <c r="G126" s="44"/>
      <c r="H126" s="44"/>
      <c r="I126" s="44"/>
    </row>
    <row r="127" spans="2:15" s="129" customFormat="1" x14ac:dyDescent="0.3">
      <c r="B127" s="48"/>
      <c r="C127" s="48"/>
      <c r="D127" s="48"/>
      <c r="E127" s="48"/>
      <c r="F127" s="48"/>
      <c r="G127" s="48"/>
      <c r="H127" s="48"/>
      <c r="I127" s="150"/>
      <c r="J127" s="150"/>
      <c r="K127" s="150"/>
      <c r="L127" s="48"/>
      <c r="M127" s="48"/>
      <c r="N127" s="48"/>
      <c r="O127" s="48"/>
    </row>
    <row r="128" spans="2:15" s="129" customFormat="1" x14ac:dyDescent="0.3">
      <c r="B128" s="177" t="s">
        <v>139</v>
      </c>
      <c r="C128" s="178"/>
      <c r="D128" s="178"/>
      <c r="E128" s="178"/>
      <c r="F128" s="178"/>
      <c r="G128" s="178"/>
      <c r="H128" s="179"/>
    </row>
    <row r="129" spans="2:15" s="129" customFormat="1" ht="12.4" customHeight="1" x14ac:dyDescent="0.3">
      <c r="B129" s="185" t="s">
        <v>33</v>
      </c>
      <c r="C129" s="180" t="s">
        <v>138</v>
      </c>
      <c r="D129" s="181"/>
      <c r="E129" s="181"/>
      <c r="F129" s="181"/>
      <c r="G129" s="182"/>
      <c r="H129" s="186" t="s">
        <v>128</v>
      </c>
    </row>
    <row r="130" spans="2:15" s="129" customFormat="1" x14ac:dyDescent="0.3">
      <c r="B130" s="185"/>
      <c r="C130" s="40" t="s">
        <v>129</v>
      </c>
      <c r="D130" s="40" t="s">
        <v>130</v>
      </c>
      <c r="E130" s="40" t="s">
        <v>131</v>
      </c>
      <c r="F130" s="40" t="s">
        <v>132</v>
      </c>
      <c r="G130" s="148" t="s">
        <v>133</v>
      </c>
      <c r="H130" s="186"/>
    </row>
    <row r="131" spans="2:15" s="129" customFormat="1" x14ac:dyDescent="0.3">
      <c r="B131" s="40" t="s">
        <v>34</v>
      </c>
      <c r="C131" s="151">
        <v>125</v>
      </c>
      <c r="D131" s="151">
        <v>314</v>
      </c>
      <c r="E131" s="151">
        <v>412</v>
      </c>
      <c r="F131" s="151">
        <v>209</v>
      </c>
      <c r="G131" s="151">
        <v>247</v>
      </c>
      <c r="H131" s="79">
        <v>1307</v>
      </c>
    </row>
    <row r="132" spans="2:15" s="129" customFormat="1" x14ac:dyDescent="0.3">
      <c r="B132" s="40" t="s">
        <v>35</v>
      </c>
      <c r="C132" s="151">
        <v>9422</v>
      </c>
      <c r="D132" s="151">
        <v>16606</v>
      </c>
      <c r="E132" s="151">
        <v>16550</v>
      </c>
      <c r="F132" s="151">
        <v>14108</v>
      </c>
      <c r="G132" s="151">
        <v>33917</v>
      </c>
      <c r="H132" s="79">
        <v>90603</v>
      </c>
    </row>
    <row r="133" spans="2:15" s="129" customFormat="1" x14ac:dyDescent="0.3">
      <c r="B133" s="40" t="s">
        <v>36</v>
      </c>
      <c r="C133" s="151">
        <v>15468</v>
      </c>
      <c r="D133" s="151">
        <v>28455</v>
      </c>
      <c r="E133" s="151">
        <v>33072</v>
      </c>
      <c r="F133" s="151">
        <v>25019</v>
      </c>
      <c r="G133" s="151">
        <v>42397</v>
      </c>
      <c r="H133" s="79">
        <v>144411</v>
      </c>
    </row>
    <row r="134" spans="2:15" s="129" customFormat="1" x14ac:dyDescent="0.3">
      <c r="B134" s="40" t="s">
        <v>134</v>
      </c>
      <c r="C134" s="151">
        <v>2760</v>
      </c>
      <c r="D134" s="151">
        <v>4769</v>
      </c>
      <c r="E134" s="151">
        <v>5431</v>
      </c>
      <c r="F134" s="151">
        <v>5273</v>
      </c>
      <c r="G134" s="151">
        <v>13403</v>
      </c>
      <c r="H134" s="79">
        <v>31636</v>
      </c>
    </row>
    <row r="135" spans="2:15" s="129" customFormat="1" x14ac:dyDescent="0.3">
      <c r="B135" s="40" t="s">
        <v>58</v>
      </c>
      <c r="C135" s="151">
        <v>47</v>
      </c>
      <c r="D135" s="151">
        <v>379</v>
      </c>
      <c r="E135" s="151">
        <v>463</v>
      </c>
      <c r="F135" s="151">
        <v>143</v>
      </c>
      <c r="G135" s="151">
        <v>410</v>
      </c>
      <c r="H135" s="79">
        <v>1442</v>
      </c>
    </row>
    <row r="136" spans="2:15" s="129" customFormat="1" x14ac:dyDescent="0.3">
      <c r="B136" s="68" t="s">
        <v>38</v>
      </c>
      <c r="C136" s="152">
        <v>27822</v>
      </c>
      <c r="D136" s="152">
        <v>50523</v>
      </c>
      <c r="E136" s="152">
        <v>55928</v>
      </c>
      <c r="F136" s="152">
        <v>44752</v>
      </c>
      <c r="G136" s="152">
        <v>90374</v>
      </c>
      <c r="H136" s="82">
        <v>269399</v>
      </c>
    </row>
    <row r="137" spans="2:15" s="129" customFormat="1" x14ac:dyDescent="0.3">
      <c r="B137" s="40" t="s">
        <v>11</v>
      </c>
      <c r="C137" s="167">
        <v>45</v>
      </c>
      <c r="D137" s="168"/>
      <c r="E137" s="168"/>
      <c r="F137" s="168"/>
      <c r="G137" s="168"/>
      <c r="H137" s="169"/>
    </row>
    <row r="138" spans="2:15" s="129" customFormat="1" x14ac:dyDescent="0.3">
      <c r="B138" s="57" t="s">
        <v>136</v>
      </c>
      <c r="C138" s="48"/>
      <c r="D138" s="48"/>
      <c r="E138" s="48"/>
      <c r="F138" s="48"/>
      <c r="G138" s="57"/>
      <c r="H138" s="57"/>
      <c r="I138" s="48"/>
      <c r="J138" s="48"/>
      <c r="K138" s="48"/>
    </row>
    <row r="139" spans="2:15" s="129" customFormat="1" x14ac:dyDescent="0.3">
      <c r="B139" s="72" t="s">
        <v>140</v>
      </c>
      <c r="C139" s="48"/>
      <c r="D139" s="48"/>
      <c r="E139" s="48"/>
      <c r="F139" s="48"/>
      <c r="G139" s="57"/>
      <c r="H139" s="57"/>
      <c r="I139" s="48"/>
      <c r="J139" s="48"/>
      <c r="K139" s="48"/>
    </row>
    <row r="140" spans="2:15" s="129" customFormat="1" x14ac:dyDescent="0.3">
      <c r="B140" s="72"/>
      <c r="C140" s="48"/>
      <c r="D140" s="48"/>
      <c r="E140" s="48"/>
      <c r="F140" s="57"/>
      <c r="G140" s="26"/>
      <c r="H140" s="26"/>
      <c r="I140" s="26"/>
      <c r="J140" s="26"/>
      <c r="K140" s="26"/>
    </row>
    <row r="141" spans="2:15" s="129" customFormat="1" x14ac:dyDescent="0.3">
      <c r="B141" s="57"/>
      <c r="C141" s="57"/>
      <c r="D141" s="57"/>
      <c r="E141" s="57"/>
      <c r="F141" s="85"/>
      <c r="G141" s="85"/>
      <c r="H141" s="85"/>
      <c r="I141" s="57"/>
      <c r="J141" s="57"/>
      <c r="K141" s="57"/>
      <c r="L141" s="48"/>
      <c r="M141" s="48"/>
      <c r="N141" s="48"/>
      <c r="O141" s="48"/>
    </row>
    <row r="142" spans="2:15" s="129" customFormat="1" ht="22.9" customHeight="1" x14ac:dyDescent="0.3">
      <c r="B142" s="211" t="s">
        <v>141</v>
      </c>
      <c r="C142" s="212"/>
      <c r="D142" s="85"/>
      <c r="E142" s="57"/>
      <c r="F142" s="57"/>
      <c r="G142" s="57"/>
      <c r="H142" s="48"/>
      <c r="I142" s="48"/>
      <c r="J142" s="48"/>
      <c r="K142" s="48"/>
      <c r="L142" s="48"/>
    </row>
    <row r="143" spans="2:15" s="129" customFormat="1" x14ac:dyDescent="0.3">
      <c r="B143" s="153" t="s">
        <v>18</v>
      </c>
      <c r="C143" s="153" t="s">
        <v>135</v>
      </c>
      <c r="D143" s="87"/>
      <c r="E143" s="87"/>
      <c r="F143" s="87"/>
      <c r="G143" s="87"/>
      <c r="H143" s="154"/>
      <c r="I143" s="154"/>
      <c r="J143" s="154"/>
      <c r="K143" s="154"/>
      <c r="L143" s="154"/>
    </row>
    <row r="144" spans="2:15" s="129" customFormat="1" x14ac:dyDescent="0.3">
      <c r="B144" s="40" t="s">
        <v>21</v>
      </c>
      <c r="C144" s="151">
        <v>18151</v>
      </c>
      <c r="D144" s="57"/>
      <c r="E144" s="57"/>
      <c r="F144" s="57"/>
      <c r="G144" s="57"/>
      <c r="H144" s="48"/>
      <c r="I144" s="48"/>
      <c r="J144" s="48"/>
      <c r="K144" s="48"/>
      <c r="L144" s="48"/>
    </row>
    <row r="145" spans="2:17" s="129" customFormat="1" x14ac:dyDescent="0.3">
      <c r="B145" s="40" t="s">
        <v>22</v>
      </c>
      <c r="C145" s="151">
        <v>27203</v>
      </c>
      <c r="D145" s="57"/>
      <c r="E145" s="57"/>
      <c r="F145" s="57"/>
      <c r="G145" s="57"/>
      <c r="H145" s="48"/>
      <c r="I145" s="48"/>
      <c r="J145" s="48"/>
      <c r="K145" s="48"/>
      <c r="L145" s="48"/>
    </row>
    <row r="146" spans="2:17" s="129" customFormat="1" x14ac:dyDescent="0.3">
      <c r="B146" s="40" t="s">
        <v>23</v>
      </c>
      <c r="C146" s="151">
        <v>16609</v>
      </c>
      <c r="D146" s="57"/>
      <c r="E146" s="57"/>
      <c r="F146" s="57"/>
      <c r="G146" s="57"/>
      <c r="H146" s="48"/>
      <c r="I146" s="48"/>
      <c r="J146" s="48"/>
      <c r="K146" s="48"/>
      <c r="L146" s="48"/>
    </row>
    <row r="147" spans="2:17" s="129" customFormat="1" x14ac:dyDescent="0.3">
      <c r="B147" s="40" t="s">
        <v>24</v>
      </c>
      <c r="C147" s="151">
        <v>20180</v>
      </c>
      <c r="D147" s="57"/>
      <c r="E147" s="57"/>
      <c r="F147" s="57"/>
      <c r="G147" s="57"/>
      <c r="H147" s="48"/>
      <c r="I147" s="48"/>
      <c r="J147" s="48"/>
      <c r="K147" s="48"/>
      <c r="L147" s="48"/>
    </row>
    <row r="148" spans="2:17" s="129" customFormat="1" x14ac:dyDescent="0.3">
      <c r="B148" s="40" t="s">
        <v>25</v>
      </c>
      <c r="C148" s="151">
        <v>16976</v>
      </c>
      <c r="D148" s="57"/>
      <c r="E148" s="57"/>
      <c r="F148" s="57"/>
      <c r="G148" s="57"/>
      <c r="H148" s="48"/>
      <c r="I148" s="48"/>
      <c r="J148" s="48"/>
      <c r="K148" s="48"/>
      <c r="L148" s="48"/>
    </row>
    <row r="149" spans="2:17" s="129" customFormat="1" x14ac:dyDescent="0.3">
      <c r="B149" s="40" t="s">
        <v>26</v>
      </c>
      <c r="C149" s="151">
        <v>11605</v>
      </c>
      <c r="D149" s="57"/>
      <c r="E149" s="57"/>
      <c r="F149" s="57"/>
      <c r="G149" s="57"/>
      <c r="H149" s="48"/>
      <c r="I149" s="48"/>
      <c r="J149" s="48"/>
      <c r="K149" s="48"/>
      <c r="L149" s="48"/>
    </row>
    <row r="150" spans="2:17" s="129" customFormat="1" x14ac:dyDescent="0.3">
      <c r="B150" s="68" t="s">
        <v>27</v>
      </c>
      <c r="C150" s="152">
        <v>110724</v>
      </c>
      <c r="D150" s="48"/>
      <c r="E150" s="48"/>
      <c r="F150" s="48"/>
      <c r="G150" s="48"/>
      <c r="H150" s="48"/>
      <c r="I150" s="48"/>
      <c r="J150" s="48"/>
      <c r="K150" s="48"/>
      <c r="L150" s="48"/>
    </row>
    <row r="151" spans="2:17" s="129" customFormat="1" x14ac:dyDescent="0.3">
      <c r="B151" s="40" t="s">
        <v>11</v>
      </c>
      <c r="C151" s="155">
        <v>27</v>
      </c>
      <c r="D151" s="48"/>
      <c r="E151" s="48"/>
    </row>
    <row r="152" spans="2:17" s="129" customFormat="1" x14ac:dyDescent="0.3">
      <c r="B152" s="72" t="s">
        <v>57</v>
      </c>
      <c r="C152" s="48"/>
      <c r="D152" s="48"/>
      <c r="E152" s="48"/>
      <c r="F152" s="48"/>
      <c r="G152" s="48"/>
      <c r="H152" s="48"/>
    </row>
    <row r="153" spans="2:17" s="129" customFormat="1" x14ac:dyDescent="0.3">
      <c r="B153" s="48"/>
    </row>
    <row r="154" spans="2:17" s="129" customFormat="1" x14ac:dyDescent="0.3">
      <c r="B154" s="48"/>
    </row>
    <row r="155" spans="2:17" x14ac:dyDescent="0.3">
      <c r="B155" s="2" t="s">
        <v>59</v>
      </c>
      <c r="C155" s="3"/>
      <c r="D155" s="3"/>
      <c r="E155" s="3"/>
      <c r="F155" s="3"/>
      <c r="G155" s="3"/>
      <c r="H155" s="3"/>
      <c r="I155" s="3"/>
      <c r="J155" s="3"/>
      <c r="K155" s="60"/>
      <c r="L155" s="65"/>
    </row>
    <row r="156" spans="2:17" x14ac:dyDescent="0.3">
      <c r="B156" s="200" t="s">
        <v>42</v>
      </c>
      <c r="C156" s="180" t="s">
        <v>2</v>
      </c>
      <c r="D156" s="181"/>
      <c r="E156" s="207" t="s">
        <v>150</v>
      </c>
      <c r="F156" s="207"/>
      <c r="G156" s="164" t="s">
        <v>4</v>
      </c>
      <c r="H156" s="166"/>
      <c r="I156" s="164" t="s">
        <v>19</v>
      </c>
      <c r="J156" s="166"/>
      <c r="K156" s="164" t="s">
        <v>149</v>
      </c>
      <c r="L156" s="166"/>
    </row>
    <row r="157" spans="2:17" ht="37.15" x14ac:dyDescent="0.3">
      <c r="B157" s="200"/>
      <c r="C157" s="88" t="s">
        <v>60</v>
      </c>
      <c r="D157" s="89" t="s">
        <v>61</v>
      </c>
      <c r="E157" s="88" t="s">
        <v>60</v>
      </c>
      <c r="F157" s="89" t="s">
        <v>61</v>
      </c>
      <c r="G157" s="88" t="s">
        <v>60</v>
      </c>
      <c r="H157" s="89" t="s">
        <v>61</v>
      </c>
      <c r="I157" s="88" t="s">
        <v>60</v>
      </c>
      <c r="J157" s="88" t="s">
        <v>61</v>
      </c>
      <c r="K157" s="88" t="s">
        <v>60</v>
      </c>
      <c r="L157" s="88" t="s">
        <v>61</v>
      </c>
    </row>
    <row r="158" spans="2:17" x14ac:dyDescent="0.3">
      <c r="B158" s="36" t="s">
        <v>21</v>
      </c>
      <c r="C158" s="90">
        <v>5215</v>
      </c>
      <c r="D158" s="91">
        <v>1549</v>
      </c>
      <c r="E158" s="90">
        <v>5432</v>
      </c>
      <c r="F158" s="90">
        <v>1489</v>
      </c>
      <c r="G158" s="90">
        <v>4077</v>
      </c>
      <c r="H158" s="90">
        <v>1036</v>
      </c>
      <c r="I158" s="90">
        <v>4793</v>
      </c>
      <c r="J158" s="90">
        <v>1104</v>
      </c>
      <c r="K158" s="90">
        <v>5512</v>
      </c>
      <c r="L158" s="90">
        <v>931</v>
      </c>
      <c r="M158" s="4"/>
      <c r="N158" s="4"/>
      <c r="O158" s="4"/>
      <c r="P158" s="4"/>
      <c r="Q158" s="4"/>
    </row>
    <row r="159" spans="2:17" x14ac:dyDescent="0.3">
      <c r="B159" s="36" t="s">
        <v>22</v>
      </c>
      <c r="C159" s="90">
        <v>12319</v>
      </c>
      <c r="D159" s="91">
        <v>4742</v>
      </c>
      <c r="E159" s="90">
        <v>13162</v>
      </c>
      <c r="F159" s="90">
        <v>4266</v>
      </c>
      <c r="G159" s="90">
        <v>9963</v>
      </c>
      <c r="H159" s="90">
        <v>3226</v>
      </c>
      <c r="I159" s="90">
        <v>10453</v>
      </c>
      <c r="J159" s="90">
        <v>3338</v>
      </c>
      <c r="K159" s="90">
        <v>9154</v>
      </c>
      <c r="L159" s="90">
        <v>2450</v>
      </c>
      <c r="M159" s="4"/>
      <c r="N159" s="4"/>
      <c r="O159" s="4"/>
      <c r="P159" s="4"/>
      <c r="Q159" s="4"/>
    </row>
    <row r="160" spans="2:17" x14ac:dyDescent="0.3">
      <c r="B160" s="36" t="s">
        <v>23</v>
      </c>
      <c r="C160" s="90">
        <v>8505</v>
      </c>
      <c r="D160" s="91">
        <v>3606</v>
      </c>
      <c r="E160" s="90">
        <v>8921</v>
      </c>
      <c r="F160" s="90">
        <v>3131</v>
      </c>
      <c r="G160" s="90">
        <v>6930</v>
      </c>
      <c r="H160" s="90">
        <v>2491</v>
      </c>
      <c r="I160" s="90">
        <v>7388</v>
      </c>
      <c r="J160" s="90">
        <v>2649</v>
      </c>
      <c r="K160" s="90">
        <v>6251</v>
      </c>
      <c r="L160" s="90">
        <v>1904</v>
      </c>
      <c r="M160" s="4"/>
      <c r="N160" s="4"/>
      <c r="O160" s="4"/>
      <c r="P160" s="4"/>
      <c r="Q160" s="4"/>
    </row>
    <row r="161" spans="2:17" x14ac:dyDescent="0.3">
      <c r="B161" s="36" t="s">
        <v>24</v>
      </c>
      <c r="C161" s="90">
        <v>8816</v>
      </c>
      <c r="D161" s="91">
        <v>3818</v>
      </c>
      <c r="E161" s="90">
        <v>9306</v>
      </c>
      <c r="F161" s="90">
        <v>3313</v>
      </c>
      <c r="G161" s="90">
        <v>7522</v>
      </c>
      <c r="H161" s="90">
        <v>2943</v>
      </c>
      <c r="I161" s="90">
        <v>8409</v>
      </c>
      <c r="J161" s="90">
        <v>3141</v>
      </c>
      <c r="K161" s="90">
        <v>7788</v>
      </c>
      <c r="L161" s="90">
        <v>2443</v>
      </c>
      <c r="M161" s="4"/>
      <c r="N161" s="4"/>
      <c r="O161" s="4"/>
      <c r="P161" s="4"/>
      <c r="Q161" s="4"/>
    </row>
    <row r="162" spans="2:17" x14ac:dyDescent="0.3">
      <c r="B162" s="36" t="s">
        <v>25</v>
      </c>
      <c r="C162" s="90">
        <v>3919</v>
      </c>
      <c r="D162" s="91">
        <v>1878.5</v>
      </c>
      <c r="E162" s="90">
        <v>4762</v>
      </c>
      <c r="F162" s="90">
        <v>1869</v>
      </c>
      <c r="G162" s="90">
        <v>4190</v>
      </c>
      <c r="H162" s="90">
        <v>1520</v>
      </c>
      <c r="I162" s="90">
        <v>4909</v>
      </c>
      <c r="J162" s="90">
        <v>1759</v>
      </c>
      <c r="K162" s="90">
        <v>4338</v>
      </c>
      <c r="L162" s="90">
        <v>1517</v>
      </c>
      <c r="M162" s="4"/>
      <c r="N162" s="4"/>
      <c r="O162" s="4"/>
      <c r="P162" s="4"/>
      <c r="Q162" s="4"/>
    </row>
    <row r="163" spans="2:17" x14ac:dyDescent="0.3">
      <c r="B163" s="36" t="s">
        <v>26</v>
      </c>
      <c r="C163" s="90">
        <v>618</v>
      </c>
      <c r="D163" s="91">
        <v>305</v>
      </c>
      <c r="E163" s="90">
        <v>788</v>
      </c>
      <c r="F163" s="90">
        <v>310</v>
      </c>
      <c r="G163" s="90">
        <v>879</v>
      </c>
      <c r="H163" s="90">
        <v>311</v>
      </c>
      <c r="I163" s="90">
        <v>939</v>
      </c>
      <c r="J163" s="90">
        <v>426</v>
      </c>
      <c r="K163" s="90">
        <v>932</v>
      </c>
      <c r="L163" s="90">
        <v>434</v>
      </c>
      <c r="M163" s="4"/>
      <c r="N163" s="4"/>
      <c r="O163" s="4"/>
      <c r="P163" s="4"/>
      <c r="Q163" s="4"/>
    </row>
    <row r="164" spans="2:17" x14ac:dyDescent="0.3">
      <c r="B164" s="34" t="s">
        <v>27</v>
      </c>
      <c r="C164" s="92">
        <v>39392</v>
      </c>
      <c r="D164" s="93">
        <v>15898.5</v>
      </c>
      <c r="E164" s="92">
        <v>42371</v>
      </c>
      <c r="F164" s="92">
        <v>14199</v>
      </c>
      <c r="G164" s="92">
        <v>33561</v>
      </c>
      <c r="H164" s="92">
        <v>11527</v>
      </c>
      <c r="I164" s="92">
        <v>36891</v>
      </c>
      <c r="J164" s="92">
        <v>12417</v>
      </c>
      <c r="K164" s="92">
        <v>33975</v>
      </c>
      <c r="L164" s="92">
        <v>9679</v>
      </c>
      <c r="M164" s="4"/>
      <c r="N164" s="4"/>
      <c r="O164" s="4"/>
      <c r="P164" s="4"/>
      <c r="Q164" s="4"/>
    </row>
    <row r="165" spans="2:17" x14ac:dyDescent="0.3">
      <c r="B165" s="36" t="s">
        <v>11</v>
      </c>
      <c r="C165" s="167">
        <v>17</v>
      </c>
      <c r="D165" s="168"/>
      <c r="E165" s="170">
        <v>17</v>
      </c>
      <c r="F165" s="170"/>
      <c r="G165" s="170">
        <v>17</v>
      </c>
      <c r="H165" s="170"/>
      <c r="I165" s="170">
        <v>17</v>
      </c>
      <c r="J165" s="170"/>
      <c r="K165" s="170">
        <v>17</v>
      </c>
      <c r="L165" s="170"/>
      <c r="M165" s="21"/>
      <c r="N165" s="21"/>
      <c r="O165" s="21"/>
      <c r="P165" s="21"/>
      <c r="Q165" s="21"/>
    </row>
    <row r="166" spans="2:17" x14ac:dyDescent="0.3">
      <c r="B166" s="72" t="s">
        <v>62</v>
      </c>
      <c r="C166" s="48"/>
      <c r="D166" s="48"/>
      <c r="E166" s="48"/>
      <c r="F166" s="48"/>
      <c r="G166" s="48"/>
      <c r="H166" s="48"/>
      <c r="I166" s="57"/>
      <c r="J166" s="57"/>
      <c r="K166" s="57"/>
    </row>
    <row r="167" spans="2:17" x14ac:dyDescent="0.3">
      <c r="B167" s="72"/>
      <c r="C167" s="48"/>
      <c r="D167" s="67"/>
      <c r="E167" s="48"/>
      <c r="F167" s="67"/>
      <c r="G167" s="67"/>
      <c r="H167" s="67"/>
      <c r="I167" s="57"/>
      <c r="J167" s="67"/>
      <c r="K167" s="57"/>
      <c r="L167" s="67"/>
    </row>
    <row r="168" spans="2:17" x14ac:dyDescent="0.3">
      <c r="B168" s="48"/>
    </row>
    <row r="169" spans="2:17" x14ac:dyDescent="0.3">
      <c r="B169" s="161" t="s">
        <v>142</v>
      </c>
      <c r="C169" s="162"/>
      <c r="D169" s="162"/>
      <c r="E169" s="162"/>
      <c r="F169" s="162"/>
      <c r="G169" s="162"/>
      <c r="H169" s="162"/>
      <c r="I169" s="162"/>
      <c r="J169" s="162"/>
      <c r="K169" s="60"/>
      <c r="L169" s="65"/>
    </row>
    <row r="170" spans="2:17" x14ac:dyDescent="0.3">
      <c r="B170" s="64"/>
      <c r="C170" s="164" t="s">
        <v>2</v>
      </c>
      <c r="D170" s="166"/>
      <c r="E170" s="164" t="s">
        <v>150</v>
      </c>
      <c r="F170" s="166"/>
      <c r="G170" s="164" t="s">
        <v>4</v>
      </c>
      <c r="H170" s="166"/>
      <c r="I170" s="164" t="s">
        <v>19</v>
      </c>
      <c r="J170" s="166"/>
      <c r="K170" s="164" t="s">
        <v>149</v>
      </c>
      <c r="L170" s="166"/>
    </row>
    <row r="171" spans="2:17" ht="49.5" x14ac:dyDescent="0.3">
      <c r="B171" s="64" t="s">
        <v>42</v>
      </c>
      <c r="C171" s="37" t="s">
        <v>63</v>
      </c>
      <c r="D171" s="94" t="s">
        <v>64</v>
      </c>
      <c r="E171" s="37" t="s">
        <v>63</v>
      </c>
      <c r="F171" s="37" t="s">
        <v>64</v>
      </c>
      <c r="G171" s="37" t="s">
        <v>63</v>
      </c>
      <c r="H171" s="37" t="s">
        <v>64</v>
      </c>
      <c r="I171" s="37" t="s">
        <v>63</v>
      </c>
      <c r="J171" s="37" t="s">
        <v>64</v>
      </c>
      <c r="K171" s="37" t="s">
        <v>63</v>
      </c>
      <c r="L171" s="37" t="s">
        <v>64</v>
      </c>
    </row>
    <row r="172" spans="2:17" x14ac:dyDescent="0.3">
      <c r="B172" s="36" t="s">
        <v>21</v>
      </c>
      <c r="C172" s="90">
        <v>4869</v>
      </c>
      <c r="D172" s="91">
        <v>2939</v>
      </c>
      <c r="E172" s="90">
        <v>6926</v>
      </c>
      <c r="F172" s="90">
        <v>5088</v>
      </c>
      <c r="G172" s="90">
        <v>7394</v>
      </c>
      <c r="H172" s="90">
        <v>5131</v>
      </c>
      <c r="I172" s="90">
        <v>10848</v>
      </c>
      <c r="J172" s="90">
        <v>6091.4766355140182</v>
      </c>
      <c r="K172" s="90">
        <v>6619</v>
      </c>
      <c r="L172" s="90">
        <v>4479.5233644859818</v>
      </c>
    </row>
    <row r="173" spans="2:17" x14ac:dyDescent="0.3">
      <c r="B173" s="36" t="s">
        <v>22</v>
      </c>
      <c r="C173" s="90">
        <v>16062</v>
      </c>
      <c r="D173" s="91">
        <v>8458</v>
      </c>
      <c r="E173" s="90">
        <v>17993</v>
      </c>
      <c r="F173" s="90">
        <v>10016</v>
      </c>
      <c r="G173" s="90">
        <v>16955</v>
      </c>
      <c r="H173" s="90">
        <v>9556</v>
      </c>
      <c r="I173" s="90">
        <v>19007</v>
      </c>
      <c r="J173" s="90">
        <v>11060.195171026156</v>
      </c>
      <c r="K173" s="90">
        <v>19013</v>
      </c>
      <c r="L173" s="90">
        <v>11122.25352112676</v>
      </c>
    </row>
    <row r="174" spans="2:17" x14ac:dyDescent="0.3">
      <c r="B174" s="36" t="s">
        <v>23</v>
      </c>
      <c r="C174" s="90">
        <v>14268</v>
      </c>
      <c r="D174" s="91">
        <v>9521</v>
      </c>
      <c r="E174" s="90">
        <v>16656</v>
      </c>
      <c r="F174" s="90">
        <v>10888</v>
      </c>
      <c r="G174" s="90">
        <v>16020</v>
      </c>
      <c r="H174" s="90">
        <v>10560</v>
      </c>
      <c r="I174" s="90">
        <v>17697</v>
      </c>
      <c r="J174" s="90">
        <v>11779.665952890791</v>
      </c>
      <c r="K174" s="90">
        <v>16249</v>
      </c>
      <c r="L174" s="90">
        <v>10681.749464668093</v>
      </c>
    </row>
    <row r="175" spans="2:17" x14ac:dyDescent="0.3">
      <c r="B175" s="36" t="s">
        <v>24</v>
      </c>
      <c r="C175" s="90">
        <v>17821</v>
      </c>
      <c r="D175" s="91">
        <v>13519</v>
      </c>
      <c r="E175" s="90">
        <v>20780</v>
      </c>
      <c r="F175" s="90">
        <v>15238</v>
      </c>
      <c r="G175" s="90">
        <v>20604</v>
      </c>
      <c r="H175" s="90">
        <v>15102</v>
      </c>
      <c r="I175" s="90">
        <v>23009</v>
      </c>
      <c r="J175" s="90">
        <v>16782.513618677043</v>
      </c>
      <c r="K175" s="90">
        <v>20977</v>
      </c>
      <c r="L175" s="90">
        <v>14696.863813229571</v>
      </c>
    </row>
    <row r="176" spans="2:17" x14ac:dyDescent="0.3">
      <c r="B176" s="36" t="s">
        <v>25</v>
      </c>
      <c r="C176" s="90">
        <v>12539</v>
      </c>
      <c r="D176" s="91">
        <v>10136</v>
      </c>
      <c r="E176" s="90">
        <v>14189</v>
      </c>
      <c r="F176" s="90">
        <v>11228</v>
      </c>
      <c r="G176" s="90">
        <v>14994</v>
      </c>
      <c r="H176" s="90">
        <v>11714</v>
      </c>
      <c r="I176" s="90">
        <v>17019</v>
      </c>
      <c r="J176" s="90">
        <v>13221.401242236025</v>
      </c>
      <c r="K176" s="90">
        <v>17257</v>
      </c>
      <c r="L176" s="90">
        <v>13314.936645962733</v>
      </c>
    </row>
    <row r="177" spans="2:12" x14ac:dyDescent="0.3">
      <c r="B177" s="36" t="s">
        <v>26</v>
      </c>
      <c r="C177" s="90">
        <v>5942</v>
      </c>
      <c r="D177" s="91">
        <v>4765</v>
      </c>
      <c r="E177" s="90">
        <v>6086</v>
      </c>
      <c r="F177" s="90">
        <v>4721</v>
      </c>
      <c r="G177" s="90">
        <v>7621</v>
      </c>
      <c r="H177" s="90">
        <v>5807</v>
      </c>
      <c r="I177" s="90">
        <v>10366</v>
      </c>
      <c r="J177" s="90">
        <v>7872.0386029411766</v>
      </c>
      <c r="K177" s="90">
        <v>10389</v>
      </c>
      <c r="L177" s="90">
        <v>8136.75</v>
      </c>
    </row>
    <row r="178" spans="2:12" x14ac:dyDescent="0.3">
      <c r="B178" s="34" t="s">
        <v>27</v>
      </c>
      <c r="C178" s="92">
        <v>71501</v>
      </c>
      <c r="D178" s="92">
        <v>49338</v>
      </c>
      <c r="E178" s="92">
        <v>82630</v>
      </c>
      <c r="F178" s="92">
        <v>57179</v>
      </c>
      <c r="G178" s="92">
        <v>83588</v>
      </c>
      <c r="H178" s="92">
        <v>57870</v>
      </c>
      <c r="I178" s="92">
        <v>97946</v>
      </c>
      <c r="J178" s="92">
        <v>66807.29122328521</v>
      </c>
      <c r="K178" s="92">
        <v>90504</v>
      </c>
      <c r="L178" s="92">
        <v>62432.076809473147</v>
      </c>
    </row>
    <row r="179" spans="2:12" x14ac:dyDescent="0.3">
      <c r="B179" s="36" t="s">
        <v>11</v>
      </c>
      <c r="C179" s="205">
        <v>50</v>
      </c>
      <c r="D179" s="206"/>
      <c r="E179" s="171">
        <v>48</v>
      </c>
      <c r="F179" s="171"/>
      <c r="G179" s="171">
        <v>50</v>
      </c>
      <c r="H179" s="171"/>
      <c r="I179" s="171">
        <v>50</v>
      </c>
      <c r="J179" s="171"/>
      <c r="K179" s="171">
        <v>50</v>
      </c>
      <c r="L179" s="171"/>
    </row>
    <row r="180" spans="2:12" x14ac:dyDescent="0.3">
      <c r="B180" s="1" t="s">
        <v>105</v>
      </c>
      <c r="F180" s="21"/>
      <c r="H180" s="21"/>
      <c r="J180" s="21"/>
      <c r="K180" s="21"/>
    </row>
    <row r="181" spans="2:12" x14ac:dyDescent="0.3">
      <c r="B181" s="72" t="s">
        <v>65</v>
      </c>
      <c r="C181" s="48"/>
      <c r="D181" s="48"/>
      <c r="E181" s="48"/>
      <c r="J181" s="21"/>
      <c r="K181" s="67"/>
    </row>
    <row r="182" spans="2:12" x14ac:dyDescent="0.3">
      <c r="B182" s="72"/>
      <c r="C182" s="48"/>
      <c r="D182" s="4"/>
      <c r="E182" s="95"/>
      <c r="F182" s="4"/>
      <c r="H182" s="4"/>
      <c r="J182" s="4"/>
    </row>
    <row r="183" spans="2:12" x14ac:dyDescent="0.3">
      <c r="B183" s="48"/>
    </row>
    <row r="184" spans="2:12" x14ac:dyDescent="0.3">
      <c r="B184" s="2" t="s">
        <v>66</v>
      </c>
      <c r="C184" s="3"/>
      <c r="D184" s="3"/>
      <c r="E184" s="3"/>
      <c r="F184" s="3"/>
      <c r="G184" s="3"/>
      <c r="H184" s="3"/>
      <c r="I184" s="3"/>
      <c r="J184" s="3"/>
      <c r="K184" s="172"/>
      <c r="L184" s="173"/>
    </row>
    <row r="185" spans="2:12" x14ac:dyDescent="0.3">
      <c r="B185" s="64"/>
      <c r="C185" s="164" t="s">
        <v>2</v>
      </c>
      <c r="D185" s="166"/>
      <c r="E185" s="164" t="s">
        <v>150</v>
      </c>
      <c r="F185" s="166"/>
      <c r="G185" s="164" t="s">
        <v>4</v>
      </c>
      <c r="H185" s="166"/>
      <c r="I185" s="164" t="s">
        <v>151</v>
      </c>
      <c r="J185" s="166"/>
      <c r="K185" s="164" t="s">
        <v>149</v>
      </c>
      <c r="L185" s="166"/>
    </row>
    <row r="186" spans="2:12" ht="49.5" x14ac:dyDescent="0.3">
      <c r="B186" s="96" t="s">
        <v>44</v>
      </c>
      <c r="C186" s="88" t="s">
        <v>67</v>
      </c>
      <c r="D186" s="89" t="s">
        <v>68</v>
      </c>
      <c r="E186" s="88" t="s">
        <v>67</v>
      </c>
      <c r="F186" s="88" t="s">
        <v>68</v>
      </c>
      <c r="G186" s="88" t="s">
        <v>67</v>
      </c>
      <c r="H186" s="88" t="s">
        <v>68</v>
      </c>
      <c r="I186" s="88" t="s">
        <v>67</v>
      </c>
      <c r="J186" s="88" t="s">
        <v>68</v>
      </c>
      <c r="K186" s="88" t="s">
        <v>67</v>
      </c>
      <c r="L186" s="88" t="s">
        <v>68</v>
      </c>
    </row>
    <row r="187" spans="2:12" x14ac:dyDescent="0.3">
      <c r="B187" s="40" t="s">
        <v>21</v>
      </c>
      <c r="C187" s="90">
        <v>730</v>
      </c>
      <c r="D187" s="90">
        <v>180</v>
      </c>
      <c r="E187" s="90">
        <v>1050</v>
      </c>
      <c r="F187" s="90">
        <v>440</v>
      </c>
      <c r="G187" s="90">
        <v>1599.7800000000002</v>
      </c>
      <c r="H187" s="90">
        <v>399</v>
      </c>
      <c r="I187" s="90">
        <v>2356</v>
      </c>
      <c r="J187" s="90">
        <v>577.64444444444439</v>
      </c>
      <c r="K187" s="90">
        <v>2392</v>
      </c>
      <c r="L187" s="90">
        <v>492.8</v>
      </c>
    </row>
    <row r="188" spans="2:12" x14ac:dyDescent="0.3">
      <c r="B188" s="40" t="s">
        <v>22</v>
      </c>
      <c r="C188" s="90">
        <v>1688</v>
      </c>
      <c r="D188" s="90">
        <v>618</v>
      </c>
      <c r="E188" s="90">
        <v>1885</v>
      </c>
      <c r="F188" s="90">
        <v>806</v>
      </c>
      <c r="G188" s="90">
        <v>2307.15</v>
      </c>
      <c r="H188" s="90">
        <v>646</v>
      </c>
      <c r="I188" s="90">
        <v>2677</v>
      </c>
      <c r="J188" s="90">
        <v>656.16000000000008</v>
      </c>
      <c r="K188" s="90">
        <v>2394</v>
      </c>
      <c r="L188" s="90">
        <v>617.91333333333341</v>
      </c>
    </row>
    <row r="189" spans="2:12" x14ac:dyDescent="0.3">
      <c r="B189" s="40" t="s">
        <v>23</v>
      </c>
      <c r="C189" s="90">
        <v>1164</v>
      </c>
      <c r="D189" s="90">
        <v>491</v>
      </c>
      <c r="E189" s="90">
        <v>1072</v>
      </c>
      <c r="F189" s="90">
        <v>454</v>
      </c>
      <c r="G189" s="90">
        <v>1234</v>
      </c>
      <c r="H189" s="90">
        <v>431</v>
      </c>
      <c r="I189" s="90">
        <v>1259</v>
      </c>
      <c r="J189" s="90">
        <v>344.47727272727275</v>
      </c>
      <c r="K189" s="90">
        <v>1312</v>
      </c>
      <c r="L189" s="90">
        <v>459.40909090909093</v>
      </c>
    </row>
    <row r="190" spans="2:12" x14ac:dyDescent="0.3">
      <c r="B190" s="40" t="s">
        <v>24</v>
      </c>
      <c r="C190" s="90">
        <v>1140</v>
      </c>
      <c r="D190" s="90">
        <v>478</v>
      </c>
      <c r="E190" s="90">
        <v>1026</v>
      </c>
      <c r="F190" s="90">
        <v>460</v>
      </c>
      <c r="G190" s="90">
        <v>1232</v>
      </c>
      <c r="H190" s="90">
        <v>400</v>
      </c>
      <c r="I190" s="90">
        <v>1161</v>
      </c>
      <c r="J190" s="90">
        <v>371.37313432835822</v>
      </c>
      <c r="K190" s="90">
        <v>1330</v>
      </c>
      <c r="L190" s="90">
        <v>492.62686567164178</v>
      </c>
    </row>
    <row r="191" spans="2:12" x14ac:dyDescent="0.3">
      <c r="B191" s="40" t="s">
        <v>25</v>
      </c>
      <c r="C191" s="90">
        <v>684</v>
      </c>
      <c r="D191" s="90">
        <v>314</v>
      </c>
      <c r="E191" s="90">
        <v>509</v>
      </c>
      <c r="F191" s="90">
        <v>272</v>
      </c>
      <c r="G191" s="90">
        <v>664</v>
      </c>
      <c r="H191" s="90">
        <v>204</v>
      </c>
      <c r="I191" s="90">
        <v>610</v>
      </c>
      <c r="J191" s="90">
        <v>224.60714285714286</v>
      </c>
      <c r="K191" s="90">
        <v>978</v>
      </c>
      <c r="L191" s="90">
        <v>372.08571428571429</v>
      </c>
    </row>
    <row r="192" spans="2:12" x14ac:dyDescent="0.3">
      <c r="B192" s="40" t="s">
        <v>26</v>
      </c>
      <c r="C192" s="90">
        <v>370</v>
      </c>
      <c r="D192" s="90">
        <v>193</v>
      </c>
      <c r="E192" s="90">
        <v>247</v>
      </c>
      <c r="F192" s="90">
        <v>154</v>
      </c>
      <c r="G192" s="90">
        <v>396</v>
      </c>
      <c r="H192" s="90">
        <v>152</v>
      </c>
      <c r="I192" s="90">
        <v>361</v>
      </c>
      <c r="J192" s="90">
        <v>175.84615384615384</v>
      </c>
      <c r="K192" s="90">
        <v>587</v>
      </c>
      <c r="L192" s="90">
        <v>262.57692307692309</v>
      </c>
    </row>
    <row r="193" spans="2:12" x14ac:dyDescent="0.3">
      <c r="B193" s="68" t="s">
        <v>27</v>
      </c>
      <c r="C193" s="92">
        <v>5776</v>
      </c>
      <c r="D193" s="92">
        <v>2274</v>
      </c>
      <c r="E193" s="92">
        <v>5789</v>
      </c>
      <c r="F193" s="92">
        <v>2586</v>
      </c>
      <c r="G193" s="92">
        <v>7432.93</v>
      </c>
      <c r="H193" s="92">
        <v>2232</v>
      </c>
      <c r="I193" s="92">
        <v>8424</v>
      </c>
      <c r="J193" s="92">
        <v>2350.1081482033719</v>
      </c>
      <c r="K193" s="92">
        <v>8993</v>
      </c>
      <c r="L193" s="92">
        <v>2697.4119272767039</v>
      </c>
    </row>
    <row r="194" spans="2:12" x14ac:dyDescent="0.3">
      <c r="B194" s="36" t="s">
        <v>11</v>
      </c>
      <c r="C194" s="205">
        <v>36</v>
      </c>
      <c r="D194" s="206"/>
      <c r="E194" s="171">
        <v>36</v>
      </c>
      <c r="F194" s="171"/>
      <c r="G194" s="171">
        <v>31</v>
      </c>
      <c r="H194" s="171"/>
      <c r="I194" s="171">
        <v>33</v>
      </c>
      <c r="J194" s="171"/>
      <c r="K194" s="171">
        <v>33</v>
      </c>
      <c r="L194" s="171"/>
    </row>
    <row r="195" spans="2:12" x14ac:dyDescent="0.3">
      <c r="B195" s="57" t="s">
        <v>111</v>
      </c>
    </row>
    <row r="196" spans="2:12" x14ac:dyDescent="0.3">
      <c r="B196" s="72" t="s">
        <v>65</v>
      </c>
    </row>
    <row r="197" spans="2:12" x14ac:dyDescent="0.3">
      <c r="B197" s="72"/>
      <c r="D197" s="4"/>
      <c r="F197" s="4"/>
      <c r="H197" s="4"/>
      <c r="J197" s="4"/>
    </row>
    <row r="198" spans="2:12" x14ac:dyDescent="0.3">
      <c r="B198" s="48"/>
    </row>
    <row r="199" spans="2:12" x14ac:dyDescent="0.3">
      <c r="B199" s="161" t="s">
        <v>69</v>
      </c>
      <c r="C199" s="162"/>
      <c r="D199" s="162"/>
      <c r="E199" s="162"/>
      <c r="F199" s="162"/>
      <c r="G199" s="162"/>
      <c r="H199" s="162"/>
      <c r="I199" s="162"/>
      <c r="J199" s="162"/>
      <c r="K199" s="162"/>
      <c r="L199" s="163"/>
    </row>
    <row r="200" spans="2:12" x14ac:dyDescent="0.3">
      <c r="B200" s="63"/>
      <c r="C200" s="164" t="s">
        <v>2</v>
      </c>
      <c r="D200" s="166"/>
      <c r="E200" s="164" t="s">
        <v>150</v>
      </c>
      <c r="F200" s="166"/>
      <c r="G200" s="164" t="s">
        <v>4</v>
      </c>
      <c r="H200" s="166"/>
      <c r="I200" s="164" t="s">
        <v>151</v>
      </c>
      <c r="J200" s="166"/>
      <c r="K200" s="164" t="s">
        <v>149</v>
      </c>
      <c r="L200" s="166"/>
    </row>
    <row r="201" spans="2:12" ht="61.9" x14ac:dyDescent="0.3">
      <c r="B201" s="97" t="s">
        <v>44</v>
      </c>
      <c r="C201" s="88" t="s">
        <v>70</v>
      </c>
      <c r="D201" s="88" t="s">
        <v>71</v>
      </c>
      <c r="E201" s="88" t="s">
        <v>70</v>
      </c>
      <c r="F201" s="88" t="s">
        <v>71</v>
      </c>
      <c r="G201" s="88" t="s">
        <v>70</v>
      </c>
      <c r="H201" s="88" t="s">
        <v>71</v>
      </c>
      <c r="I201" s="88" t="s">
        <v>70</v>
      </c>
      <c r="J201" s="88" t="s">
        <v>71</v>
      </c>
      <c r="K201" s="88" t="s">
        <v>70</v>
      </c>
      <c r="L201" s="88" t="s">
        <v>71</v>
      </c>
    </row>
    <row r="202" spans="2:12" x14ac:dyDescent="0.3">
      <c r="B202" s="36" t="s">
        <v>21</v>
      </c>
      <c r="C202" s="90">
        <v>72866</v>
      </c>
      <c r="D202" s="90">
        <v>21484</v>
      </c>
      <c r="E202" s="90">
        <v>88858</v>
      </c>
      <c r="F202" s="90">
        <v>36727</v>
      </c>
      <c r="G202" s="90">
        <v>76404.239999999991</v>
      </c>
      <c r="H202" s="90">
        <v>26514</v>
      </c>
      <c r="I202" s="90">
        <v>91034</v>
      </c>
      <c r="J202" s="90">
        <v>25935.116415845008</v>
      </c>
      <c r="K202" s="90">
        <v>73855</v>
      </c>
      <c r="L202" s="90">
        <v>17195</v>
      </c>
    </row>
    <row r="203" spans="2:12" x14ac:dyDescent="0.3">
      <c r="B203" s="36" t="s">
        <v>22</v>
      </c>
      <c r="C203" s="90">
        <v>36518</v>
      </c>
      <c r="D203" s="90">
        <v>12610</v>
      </c>
      <c r="E203" s="90">
        <v>47288</v>
      </c>
      <c r="F203" s="90">
        <v>22094</v>
      </c>
      <c r="G203" s="90">
        <v>36997.800000000003</v>
      </c>
      <c r="H203" s="90">
        <v>14173.8</v>
      </c>
      <c r="I203" s="90">
        <v>44264</v>
      </c>
      <c r="J203" s="90">
        <v>16492.547056750089</v>
      </c>
      <c r="K203" s="90">
        <v>34054</v>
      </c>
      <c r="L203" s="90">
        <v>9788</v>
      </c>
    </row>
    <row r="204" spans="2:12" x14ac:dyDescent="0.3">
      <c r="B204" s="36" t="s">
        <v>23</v>
      </c>
      <c r="C204" s="90">
        <v>8530</v>
      </c>
      <c r="D204" s="90">
        <v>3514</v>
      </c>
      <c r="E204" s="90">
        <v>10461</v>
      </c>
      <c r="F204" s="90">
        <v>5015</v>
      </c>
      <c r="G204" s="90">
        <v>8969.9599999999991</v>
      </c>
      <c r="H204" s="90">
        <v>3638.9</v>
      </c>
      <c r="I204" s="90">
        <v>10794</v>
      </c>
      <c r="J204" s="90">
        <v>4268.4875183553595</v>
      </c>
      <c r="K204" s="90">
        <v>8476</v>
      </c>
      <c r="L204" s="90">
        <v>2619</v>
      </c>
    </row>
    <row r="205" spans="2:12" x14ac:dyDescent="0.3">
      <c r="B205" s="36" t="s">
        <v>24</v>
      </c>
      <c r="C205" s="90">
        <v>3875</v>
      </c>
      <c r="D205" s="90">
        <v>1696</v>
      </c>
      <c r="E205" s="90">
        <v>4568</v>
      </c>
      <c r="F205" s="90">
        <v>2252</v>
      </c>
      <c r="G205" s="90">
        <v>6118.99</v>
      </c>
      <c r="H205" s="90">
        <v>3427.1166666666668</v>
      </c>
      <c r="I205" s="90">
        <v>5073</v>
      </c>
      <c r="J205" s="90">
        <v>2128.7026022304835</v>
      </c>
      <c r="K205" s="90">
        <v>5145</v>
      </c>
      <c r="L205" s="90">
        <v>1276</v>
      </c>
    </row>
    <row r="206" spans="2:12" x14ac:dyDescent="0.3">
      <c r="B206" s="36" t="s">
        <v>25</v>
      </c>
      <c r="C206" s="90">
        <v>1121</v>
      </c>
      <c r="D206" s="90">
        <v>529.03154560000007</v>
      </c>
      <c r="E206" s="90">
        <v>876.49</v>
      </c>
      <c r="F206" s="90">
        <v>474.49</v>
      </c>
      <c r="G206" s="90">
        <v>2193.66</v>
      </c>
      <c r="H206" s="90">
        <v>1715.1</v>
      </c>
      <c r="I206" s="90">
        <v>975</v>
      </c>
      <c r="J206" s="90">
        <v>470.2957746478873</v>
      </c>
      <c r="K206" s="90">
        <v>1862</v>
      </c>
      <c r="L206" s="90">
        <v>374</v>
      </c>
    </row>
    <row r="207" spans="2:12" x14ac:dyDescent="0.3">
      <c r="B207" s="36" t="s">
        <v>26</v>
      </c>
      <c r="C207" s="90">
        <v>351</v>
      </c>
      <c r="D207" s="90">
        <v>204</v>
      </c>
      <c r="E207" s="90">
        <v>109</v>
      </c>
      <c r="F207" s="90">
        <v>65</v>
      </c>
      <c r="G207" s="90">
        <v>446</v>
      </c>
      <c r="H207" s="90">
        <v>385</v>
      </c>
      <c r="I207" s="90">
        <v>185</v>
      </c>
      <c r="J207" s="90">
        <v>103.11111111111111</v>
      </c>
      <c r="K207" s="90">
        <v>257</v>
      </c>
      <c r="L207" s="90">
        <v>42</v>
      </c>
    </row>
    <row r="208" spans="2:12" x14ac:dyDescent="0.3">
      <c r="B208" s="34" t="s">
        <v>27</v>
      </c>
      <c r="C208" s="92">
        <v>123261</v>
      </c>
      <c r="D208" s="92">
        <v>40037.031545599995</v>
      </c>
      <c r="E208" s="92">
        <v>152160.49</v>
      </c>
      <c r="F208" s="92">
        <v>66627.489999999991</v>
      </c>
      <c r="G208" s="92">
        <v>131130.65</v>
      </c>
      <c r="H208" s="92">
        <v>49853.916666666672</v>
      </c>
      <c r="I208" s="92">
        <v>152325</v>
      </c>
      <c r="J208" s="92">
        <v>49398.260478939941</v>
      </c>
      <c r="K208" s="92">
        <v>123649</v>
      </c>
      <c r="L208" s="92">
        <v>31294</v>
      </c>
    </row>
    <row r="209" spans="2:16" x14ac:dyDescent="0.3">
      <c r="B209" s="36" t="s">
        <v>11</v>
      </c>
      <c r="C209" s="205">
        <v>47</v>
      </c>
      <c r="D209" s="206"/>
      <c r="E209" s="171">
        <v>46</v>
      </c>
      <c r="F209" s="171"/>
      <c r="G209" s="171">
        <v>41</v>
      </c>
      <c r="H209" s="171"/>
      <c r="I209" s="171">
        <v>43</v>
      </c>
      <c r="J209" s="171"/>
      <c r="K209" s="171">
        <v>43</v>
      </c>
      <c r="L209" s="171"/>
    </row>
    <row r="210" spans="2:16" x14ac:dyDescent="0.3">
      <c r="B210" s="72" t="s">
        <v>57</v>
      </c>
    </row>
    <row r="211" spans="2:16" x14ac:dyDescent="0.3">
      <c r="B211" s="72" t="s">
        <v>65</v>
      </c>
    </row>
    <row r="212" spans="2:16" x14ac:dyDescent="0.3">
      <c r="D212" s="4"/>
      <c r="F212" s="4"/>
      <c r="H212" s="4"/>
      <c r="J212" s="4"/>
    </row>
    <row r="213" spans="2:16" x14ac:dyDescent="0.3">
      <c r="B213" s="48"/>
    </row>
    <row r="214" spans="2:16" x14ac:dyDescent="0.3">
      <c r="B214" s="161" t="s">
        <v>72</v>
      </c>
      <c r="C214" s="162"/>
      <c r="D214" s="162"/>
      <c r="E214" s="162"/>
      <c r="F214" s="162"/>
      <c r="G214" s="162"/>
      <c r="H214" s="162"/>
      <c r="I214" s="162"/>
      <c r="J214" s="162"/>
      <c r="K214" s="162"/>
      <c r="L214" s="162"/>
      <c r="M214" s="162"/>
      <c r="N214" s="162"/>
      <c r="O214" s="60"/>
      <c r="P214" s="65"/>
    </row>
    <row r="215" spans="2:16" x14ac:dyDescent="0.3">
      <c r="B215" s="185" t="s">
        <v>73</v>
      </c>
      <c r="C215" s="199" t="s">
        <v>152</v>
      </c>
      <c r="D215" s="199"/>
      <c r="E215" s="199" t="s">
        <v>153</v>
      </c>
      <c r="F215" s="199"/>
      <c r="G215" s="164" t="s">
        <v>150</v>
      </c>
      <c r="H215" s="166"/>
      <c r="I215" s="164" t="s">
        <v>4</v>
      </c>
      <c r="J215" s="166"/>
      <c r="K215" s="164" t="s">
        <v>19</v>
      </c>
      <c r="L215" s="166"/>
      <c r="M215" s="164" t="s">
        <v>149</v>
      </c>
      <c r="N215" s="166"/>
      <c r="O215" s="199" t="s">
        <v>48</v>
      </c>
      <c r="P215" s="199"/>
    </row>
    <row r="216" spans="2:16" ht="24.75" x14ac:dyDescent="0.3">
      <c r="B216" s="185"/>
      <c r="C216" s="36" t="s">
        <v>6</v>
      </c>
      <c r="D216" s="37" t="s">
        <v>74</v>
      </c>
      <c r="E216" s="36" t="s">
        <v>6</v>
      </c>
      <c r="F216" s="37" t="s">
        <v>74</v>
      </c>
      <c r="G216" s="36" t="s">
        <v>6</v>
      </c>
      <c r="H216" s="37" t="s">
        <v>74</v>
      </c>
      <c r="I216" s="36" t="s">
        <v>6</v>
      </c>
      <c r="J216" s="37" t="s">
        <v>74</v>
      </c>
      <c r="K216" s="36" t="s">
        <v>6</v>
      </c>
      <c r="L216" s="37" t="s">
        <v>74</v>
      </c>
      <c r="M216" s="36" t="s">
        <v>6</v>
      </c>
      <c r="N216" s="37" t="s">
        <v>74</v>
      </c>
      <c r="O216" s="36" t="s">
        <v>6</v>
      </c>
      <c r="P216" s="37" t="s">
        <v>74</v>
      </c>
    </row>
    <row r="217" spans="2:16" ht="37.9" x14ac:dyDescent="0.4">
      <c r="B217" s="98" t="s">
        <v>106</v>
      </c>
      <c r="C217" s="99">
        <v>23385</v>
      </c>
      <c r="D217" s="100"/>
      <c r="E217" s="82">
        <v>38458</v>
      </c>
      <c r="F217" s="101"/>
      <c r="G217" s="82">
        <v>42371</v>
      </c>
      <c r="H217" s="102"/>
      <c r="I217" s="82">
        <v>33561</v>
      </c>
      <c r="J217" s="102"/>
      <c r="K217" s="82">
        <v>36891</v>
      </c>
      <c r="L217" s="102"/>
      <c r="M217" s="82">
        <v>33975</v>
      </c>
      <c r="N217" s="102"/>
      <c r="O217" s="103">
        <f>SUM(C217,E217,G217,I217,K217,M217)</f>
        <v>208641</v>
      </c>
      <c r="P217" s="101"/>
    </row>
    <row r="218" spans="2:16" ht="12.75" x14ac:dyDescent="0.3">
      <c r="B218" s="40" t="s">
        <v>107</v>
      </c>
      <c r="C218" s="104">
        <v>6071</v>
      </c>
      <c r="D218" s="20">
        <v>0.25961086166345948</v>
      </c>
      <c r="E218" s="42">
        <v>12379</v>
      </c>
      <c r="F218" s="20">
        <v>0.32188361329242288</v>
      </c>
      <c r="G218" s="42">
        <v>11266</v>
      </c>
      <c r="H218" s="20">
        <v>0.26588940548960371</v>
      </c>
      <c r="I218" s="42">
        <v>10256</v>
      </c>
      <c r="J218" s="20">
        <v>0.3055928011680224</v>
      </c>
      <c r="K218" s="42">
        <v>11782</v>
      </c>
      <c r="L218" s="20">
        <v>0.31937328887804611</v>
      </c>
      <c r="M218" s="42">
        <v>12192</v>
      </c>
      <c r="N218" s="20">
        <v>0.35885209713024285</v>
      </c>
      <c r="O218" s="105">
        <f t="shared" ref="O218:O224" si="8">SUM(C218,E218,G218,I218,K218,M218)</f>
        <v>63946</v>
      </c>
      <c r="P218" s="106">
        <f>O218/O$217</f>
        <v>0.30648817825834807</v>
      </c>
    </row>
    <row r="219" spans="2:16" x14ac:dyDescent="0.3">
      <c r="B219" s="86" t="s">
        <v>75</v>
      </c>
      <c r="C219" s="107">
        <v>14668</v>
      </c>
      <c r="D219" s="20">
        <v>0.62723968355783621</v>
      </c>
      <c r="E219" s="42">
        <v>23752</v>
      </c>
      <c r="F219" s="20">
        <v>0.61760882001144102</v>
      </c>
      <c r="G219" s="42">
        <v>28753</v>
      </c>
      <c r="H219" s="20">
        <v>0.67860092988128673</v>
      </c>
      <c r="I219" s="42">
        <v>18647</v>
      </c>
      <c r="J219" s="20">
        <v>0.55561514853550253</v>
      </c>
      <c r="K219" s="42">
        <v>28246</v>
      </c>
      <c r="L219" s="20">
        <v>0.76566100132823722</v>
      </c>
      <c r="M219" s="42">
        <v>26710</v>
      </c>
      <c r="N219" s="20">
        <v>0.78616629874908017</v>
      </c>
      <c r="O219" s="105">
        <f t="shared" si="8"/>
        <v>140776</v>
      </c>
      <c r="P219" s="106">
        <f t="shared" ref="P219:P224" si="9">O219/O$217</f>
        <v>0.67472836115624446</v>
      </c>
    </row>
    <row r="220" spans="2:16" ht="12.75" x14ac:dyDescent="0.3">
      <c r="B220" s="40" t="s">
        <v>76</v>
      </c>
      <c r="C220" s="104">
        <v>293</v>
      </c>
      <c r="D220" s="20">
        <v>1.2529399187513363E-2</v>
      </c>
      <c r="E220" s="42">
        <v>1369</v>
      </c>
      <c r="F220" s="20">
        <v>3.5597274949295335E-2</v>
      </c>
      <c r="G220" s="42">
        <v>806</v>
      </c>
      <c r="H220" s="20">
        <v>1.9022444596540088E-2</v>
      </c>
      <c r="I220" s="42">
        <v>627</v>
      </c>
      <c r="J220" s="20">
        <v>1.8682399213372666E-2</v>
      </c>
      <c r="K220" s="42">
        <v>673</v>
      </c>
      <c r="L220" s="20">
        <v>1.8242931880404434E-2</v>
      </c>
      <c r="M220" s="42">
        <v>7251</v>
      </c>
      <c r="N220" s="20">
        <v>0.21342163355408389</v>
      </c>
      <c r="O220" s="105">
        <f t="shared" si="8"/>
        <v>11019</v>
      </c>
      <c r="P220" s="106">
        <f t="shared" si="9"/>
        <v>5.2813205458179358E-2</v>
      </c>
    </row>
    <row r="221" spans="2:16" ht="12.75" x14ac:dyDescent="0.3">
      <c r="B221" s="40" t="s">
        <v>77</v>
      </c>
      <c r="C221" s="104">
        <v>15914</v>
      </c>
      <c r="D221" s="20">
        <v>0.68052170194569173</v>
      </c>
      <c r="E221" s="42">
        <v>24975</v>
      </c>
      <c r="F221" s="20">
        <v>0.64940974569660403</v>
      </c>
      <c r="G221" s="42">
        <v>27760</v>
      </c>
      <c r="H221" s="20">
        <v>0.6551650893299662</v>
      </c>
      <c r="I221" s="42">
        <v>22292</v>
      </c>
      <c r="J221" s="20">
        <v>0.66422335448884118</v>
      </c>
      <c r="K221" s="42">
        <v>24155</v>
      </c>
      <c r="L221" s="20">
        <v>0.65476674527662571</v>
      </c>
      <c r="M221" s="42">
        <v>22375</v>
      </c>
      <c r="N221" s="20">
        <v>0.6585724797645327</v>
      </c>
      <c r="O221" s="105">
        <f t="shared" si="8"/>
        <v>137471</v>
      </c>
      <c r="P221" s="106">
        <f t="shared" si="9"/>
        <v>0.65888775456405979</v>
      </c>
    </row>
    <row r="222" spans="2:16" ht="12.75" x14ac:dyDescent="0.3">
      <c r="B222" s="40" t="s">
        <v>78</v>
      </c>
      <c r="C222" s="104">
        <v>7409</v>
      </c>
      <c r="D222" s="20">
        <v>0.31682702587128503</v>
      </c>
      <c r="E222" s="42">
        <v>13474</v>
      </c>
      <c r="F222" s="20">
        <v>0.35035623277341515</v>
      </c>
      <c r="G222" s="42">
        <v>14475</v>
      </c>
      <c r="H222" s="20">
        <v>0.34162516815746619</v>
      </c>
      <c r="I222" s="42">
        <v>10912</v>
      </c>
      <c r="J222" s="20">
        <v>0.32513929859062601</v>
      </c>
      <c r="K222" s="42">
        <v>12736</v>
      </c>
      <c r="L222" s="20">
        <v>0.34523325472337424</v>
      </c>
      <c r="M222" s="42">
        <v>11290</v>
      </c>
      <c r="N222" s="20">
        <v>0.33230316409124355</v>
      </c>
      <c r="O222" s="105">
        <f t="shared" si="8"/>
        <v>70296</v>
      </c>
      <c r="P222" s="106">
        <f t="shared" si="9"/>
        <v>0.33692323177132011</v>
      </c>
    </row>
    <row r="223" spans="2:16" ht="12.75" x14ac:dyDescent="0.3">
      <c r="B223" s="40" t="s">
        <v>79</v>
      </c>
      <c r="C223" s="104">
        <v>19183</v>
      </c>
      <c r="D223" s="20">
        <v>0.82031216591832368</v>
      </c>
      <c r="E223" s="42">
        <v>30864</v>
      </c>
      <c r="F223" s="20">
        <v>0.8025378334806802</v>
      </c>
      <c r="G223" s="42">
        <v>36727</v>
      </c>
      <c r="H223" s="20">
        <v>0.86679568572844634</v>
      </c>
      <c r="I223" s="42">
        <v>29350</v>
      </c>
      <c r="J223" s="20">
        <v>0.87452698072167101</v>
      </c>
      <c r="K223" s="42">
        <v>31905</v>
      </c>
      <c r="L223" s="20">
        <v>0.86484508416687</v>
      </c>
      <c r="M223" s="42">
        <v>29389</v>
      </c>
      <c r="N223" s="20">
        <v>0.86501839587932305</v>
      </c>
      <c r="O223" s="105">
        <f t="shared" si="8"/>
        <v>177418</v>
      </c>
      <c r="P223" s="106">
        <f t="shared" si="9"/>
        <v>0.85035060223062586</v>
      </c>
    </row>
    <row r="224" spans="2:16" ht="12.75" x14ac:dyDescent="0.3">
      <c r="B224" s="40" t="s">
        <v>80</v>
      </c>
      <c r="C224" s="104">
        <v>2583</v>
      </c>
      <c r="D224" s="20">
        <v>0.1104554201411161</v>
      </c>
      <c r="E224" s="42">
        <v>4174</v>
      </c>
      <c r="F224" s="20">
        <v>0.10853398512663165</v>
      </c>
      <c r="G224" s="42">
        <v>4988</v>
      </c>
      <c r="H224" s="20">
        <v>0.11772202685799249</v>
      </c>
      <c r="I224" s="42">
        <v>3775</v>
      </c>
      <c r="J224" s="20">
        <v>0.11248174964989124</v>
      </c>
      <c r="K224" s="42">
        <v>4954</v>
      </c>
      <c r="L224" s="20">
        <v>0.13428749559513162</v>
      </c>
      <c r="M224" s="42">
        <v>4503</v>
      </c>
      <c r="N224" s="20">
        <v>0.13253863134657837</v>
      </c>
      <c r="O224" s="105">
        <f t="shared" si="8"/>
        <v>24977</v>
      </c>
      <c r="P224" s="106">
        <f t="shared" si="9"/>
        <v>0.11971280812496106</v>
      </c>
    </row>
    <row r="225" spans="2:19" x14ac:dyDescent="0.3">
      <c r="B225" s="36" t="s">
        <v>11</v>
      </c>
      <c r="C225" s="167">
        <v>18</v>
      </c>
      <c r="D225" s="169"/>
      <c r="E225" s="201">
        <v>17</v>
      </c>
      <c r="F225" s="202"/>
      <c r="G225" s="203">
        <v>17</v>
      </c>
      <c r="H225" s="204"/>
      <c r="I225" s="203">
        <v>17</v>
      </c>
      <c r="J225" s="204"/>
      <c r="K225" s="203">
        <v>17</v>
      </c>
      <c r="L225" s="204"/>
      <c r="M225" s="203">
        <v>17</v>
      </c>
      <c r="N225" s="204"/>
      <c r="O225" s="203">
        <v>17</v>
      </c>
      <c r="P225" s="204"/>
    </row>
    <row r="226" spans="2:19" x14ac:dyDescent="0.3">
      <c r="B226" s="112" t="s">
        <v>108</v>
      </c>
      <c r="C226" s="69"/>
      <c r="D226" s="108"/>
      <c r="E226" s="109"/>
      <c r="F226" s="109"/>
      <c r="G226" s="110"/>
      <c r="H226" s="111"/>
    </row>
    <row r="227" spans="2:19" x14ac:dyDescent="0.3">
      <c r="B227" s="57" t="s">
        <v>81</v>
      </c>
    </row>
    <row r="228" spans="2:19" x14ac:dyDescent="0.3">
      <c r="B228" s="57" t="s">
        <v>82</v>
      </c>
      <c r="I228" s="47"/>
    </row>
    <row r="229" spans="2:19" x14ac:dyDescent="0.3">
      <c r="B229" s="57"/>
      <c r="C229" s="48"/>
      <c r="D229" s="48"/>
      <c r="E229" s="48"/>
      <c r="F229" s="48"/>
      <c r="G229" s="48"/>
    </row>
    <row r="231" spans="2:19" x14ac:dyDescent="0.3">
      <c r="B231" s="161" t="s">
        <v>83</v>
      </c>
      <c r="C231" s="162"/>
      <c r="D231" s="162"/>
      <c r="E231" s="162"/>
      <c r="F231" s="162"/>
      <c r="G231" s="162"/>
      <c r="H231" s="162"/>
      <c r="I231" s="162"/>
      <c r="J231" s="162"/>
      <c r="K231" s="162"/>
      <c r="L231" s="162"/>
      <c r="M231" s="162"/>
      <c r="N231" s="162"/>
      <c r="O231" s="162"/>
      <c r="P231" s="162"/>
      <c r="Q231" s="162"/>
      <c r="R231" s="162"/>
      <c r="S231" s="163"/>
    </row>
    <row r="232" spans="2:19" x14ac:dyDescent="0.3">
      <c r="B232" s="200" t="s">
        <v>42</v>
      </c>
      <c r="C232" s="113" t="s">
        <v>152</v>
      </c>
      <c r="D232" s="164" t="s">
        <v>2</v>
      </c>
      <c r="E232" s="165"/>
      <c r="F232" s="166"/>
      <c r="G232" s="164" t="s">
        <v>150</v>
      </c>
      <c r="H232" s="165"/>
      <c r="I232" s="166"/>
      <c r="J232" s="164" t="s">
        <v>4</v>
      </c>
      <c r="K232" s="165"/>
      <c r="L232" s="166"/>
      <c r="M232" s="164" t="s">
        <v>19</v>
      </c>
      <c r="N232" s="165"/>
      <c r="O232" s="166"/>
      <c r="P232" s="164" t="s">
        <v>149</v>
      </c>
      <c r="Q232" s="165"/>
      <c r="R232" s="166"/>
      <c r="S232" s="63" t="s">
        <v>48</v>
      </c>
    </row>
    <row r="233" spans="2:19" ht="61.9" x14ac:dyDescent="0.3">
      <c r="B233" s="200"/>
      <c r="C233" s="37" t="s">
        <v>84</v>
      </c>
      <c r="D233" s="37" t="s">
        <v>84</v>
      </c>
      <c r="E233" s="37" t="s">
        <v>85</v>
      </c>
      <c r="F233" s="37" t="s">
        <v>86</v>
      </c>
      <c r="G233" s="37" t="s">
        <v>84</v>
      </c>
      <c r="H233" s="37" t="s">
        <v>85</v>
      </c>
      <c r="I233" s="37" t="s">
        <v>86</v>
      </c>
      <c r="J233" s="88" t="s">
        <v>84</v>
      </c>
      <c r="K233" s="88" t="s">
        <v>85</v>
      </c>
      <c r="L233" s="88" t="s">
        <v>86</v>
      </c>
      <c r="M233" s="37" t="s">
        <v>84</v>
      </c>
      <c r="N233" s="37" t="s">
        <v>85</v>
      </c>
      <c r="O233" s="37" t="s">
        <v>86</v>
      </c>
      <c r="P233" s="37" t="s">
        <v>84</v>
      </c>
      <c r="Q233" s="37" t="s">
        <v>85</v>
      </c>
      <c r="R233" s="37" t="s">
        <v>86</v>
      </c>
      <c r="S233" s="37" t="s">
        <v>84</v>
      </c>
    </row>
    <row r="234" spans="2:19" x14ac:dyDescent="0.3">
      <c r="B234" s="36" t="s">
        <v>21</v>
      </c>
      <c r="C234" s="105">
        <v>2192</v>
      </c>
      <c r="D234" s="105">
        <v>3401</v>
      </c>
      <c r="E234" s="105">
        <v>231</v>
      </c>
      <c r="F234" s="105">
        <v>1643</v>
      </c>
      <c r="G234" s="42">
        <v>3501</v>
      </c>
      <c r="H234" s="42">
        <v>224</v>
      </c>
      <c r="I234" s="42">
        <v>1608</v>
      </c>
      <c r="J234" s="42">
        <v>2469</v>
      </c>
      <c r="K234" s="42">
        <v>173</v>
      </c>
      <c r="L234" s="42">
        <v>1435</v>
      </c>
      <c r="M234" s="42">
        <v>3013</v>
      </c>
      <c r="N234" s="42">
        <v>557</v>
      </c>
      <c r="O234" s="42">
        <v>1223</v>
      </c>
      <c r="P234" s="42">
        <v>3931</v>
      </c>
      <c r="Q234" s="42">
        <v>356</v>
      </c>
      <c r="R234" s="42">
        <v>1212</v>
      </c>
      <c r="S234" s="105">
        <f>SUM(C234,D234,G234,J234,M234,P234)</f>
        <v>18507</v>
      </c>
    </row>
    <row r="235" spans="2:19" x14ac:dyDescent="0.3">
      <c r="B235" s="36" t="s">
        <v>22</v>
      </c>
      <c r="C235" s="105">
        <v>4738</v>
      </c>
      <c r="D235" s="105">
        <v>7533</v>
      </c>
      <c r="E235" s="105">
        <v>959</v>
      </c>
      <c r="F235" s="105">
        <v>3996</v>
      </c>
      <c r="G235" s="42">
        <v>7830</v>
      </c>
      <c r="H235" s="42">
        <v>1347</v>
      </c>
      <c r="I235" s="42">
        <v>3985</v>
      </c>
      <c r="J235" s="42">
        <v>5416</v>
      </c>
      <c r="K235" s="42">
        <v>524</v>
      </c>
      <c r="L235" s="42">
        <v>4023</v>
      </c>
      <c r="M235" s="42">
        <v>5352</v>
      </c>
      <c r="N235" s="42">
        <v>1561</v>
      </c>
      <c r="O235" s="42">
        <v>3540</v>
      </c>
      <c r="P235" s="42">
        <v>4687</v>
      </c>
      <c r="Q235" s="42">
        <v>996</v>
      </c>
      <c r="R235" s="42">
        <v>3460</v>
      </c>
      <c r="S235" s="105">
        <f t="shared" ref="S235:S240" si="10">SUM(C235,D235,G235,J235,M235,P235)</f>
        <v>35556</v>
      </c>
    </row>
    <row r="236" spans="2:19" x14ac:dyDescent="0.3">
      <c r="B236" s="36" t="s">
        <v>23</v>
      </c>
      <c r="C236" s="105">
        <v>2864</v>
      </c>
      <c r="D236" s="105">
        <v>4798</v>
      </c>
      <c r="E236" s="105">
        <v>605</v>
      </c>
      <c r="F236" s="105">
        <v>3228</v>
      </c>
      <c r="G236" s="42">
        <v>5062</v>
      </c>
      <c r="H236" s="42">
        <v>939</v>
      </c>
      <c r="I236" s="42">
        <v>2920</v>
      </c>
      <c r="J236" s="42">
        <v>3460</v>
      </c>
      <c r="K236" s="42">
        <v>351</v>
      </c>
      <c r="L236" s="42">
        <v>3119</v>
      </c>
      <c r="M236" s="42">
        <v>3519</v>
      </c>
      <c r="N236" s="42">
        <v>610</v>
      </c>
      <c r="O236" s="42">
        <v>3259</v>
      </c>
      <c r="P236" s="42">
        <v>3179</v>
      </c>
      <c r="Q236" s="42">
        <v>645</v>
      </c>
      <c r="R236" s="42">
        <v>2419</v>
      </c>
      <c r="S236" s="105">
        <f t="shared" si="10"/>
        <v>22882</v>
      </c>
    </row>
    <row r="237" spans="2:19" x14ac:dyDescent="0.3">
      <c r="B237" s="36" t="s">
        <v>24</v>
      </c>
      <c r="C237" s="105">
        <v>2572</v>
      </c>
      <c r="D237" s="105">
        <v>4976</v>
      </c>
      <c r="E237" s="105">
        <v>657</v>
      </c>
      <c r="F237" s="105">
        <v>3312</v>
      </c>
      <c r="G237" s="42">
        <v>5369</v>
      </c>
      <c r="H237" s="42">
        <v>1064</v>
      </c>
      <c r="I237" s="42">
        <v>2871</v>
      </c>
      <c r="J237" s="42">
        <v>3992</v>
      </c>
      <c r="K237" s="42">
        <v>442</v>
      </c>
      <c r="L237" s="42">
        <v>3088</v>
      </c>
      <c r="M237" s="42">
        <v>4167</v>
      </c>
      <c r="N237" s="42">
        <v>876</v>
      </c>
      <c r="O237" s="42">
        <v>3366</v>
      </c>
      <c r="P237" s="42">
        <v>4287</v>
      </c>
      <c r="Q237" s="42">
        <v>825</v>
      </c>
      <c r="R237" s="42">
        <v>2671</v>
      </c>
      <c r="S237" s="105">
        <f t="shared" si="10"/>
        <v>25363</v>
      </c>
    </row>
    <row r="238" spans="2:19" x14ac:dyDescent="0.3">
      <c r="B238" s="36" t="s">
        <v>25</v>
      </c>
      <c r="C238" s="105">
        <v>1006</v>
      </c>
      <c r="D238" s="105">
        <v>2354</v>
      </c>
      <c r="E238" s="105">
        <v>242</v>
      </c>
      <c r="F238" s="105">
        <v>1447</v>
      </c>
      <c r="G238" s="42">
        <v>2994</v>
      </c>
      <c r="H238" s="42">
        <v>453</v>
      </c>
      <c r="I238" s="42">
        <v>1307</v>
      </c>
      <c r="J238" s="42">
        <v>2521</v>
      </c>
      <c r="K238" s="42">
        <v>368</v>
      </c>
      <c r="L238" s="42">
        <v>1301</v>
      </c>
      <c r="M238" s="42">
        <v>2876</v>
      </c>
      <c r="N238" s="42">
        <v>487</v>
      </c>
      <c r="O238" s="42">
        <v>1546</v>
      </c>
      <c r="P238" s="42">
        <v>2627</v>
      </c>
      <c r="Q238" s="42">
        <v>464</v>
      </c>
      <c r="R238" s="42">
        <v>1245</v>
      </c>
      <c r="S238" s="105">
        <f t="shared" si="10"/>
        <v>14378</v>
      </c>
    </row>
    <row r="239" spans="2:19" x14ac:dyDescent="0.3">
      <c r="B239" s="36" t="s">
        <v>26</v>
      </c>
      <c r="C239" s="105">
        <v>121</v>
      </c>
      <c r="D239" s="105">
        <v>344</v>
      </c>
      <c r="E239" s="105">
        <v>24</v>
      </c>
      <c r="F239" s="105">
        <v>268</v>
      </c>
      <c r="G239" s="42">
        <v>496</v>
      </c>
      <c r="H239" s="42">
        <v>58</v>
      </c>
      <c r="I239" s="42">
        <v>227</v>
      </c>
      <c r="J239" s="42">
        <v>554</v>
      </c>
      <c r="K239" s="42">
        <v>71</v>
      </c>
      <c r="L239" s="42">
        <v>254</v>
      </c>
      <c r="M239" s="42">
        <v>518</v>
      </c>
      <c r="N239" s="42">
        <v>111</v>
      </c>
      <c r="O239" s="42">
        <v>310</v>
      </c>
      <c r="P239" s="42">
        <v>511</v>
      </c>
      <c r="Q239" s="42">
        <v>85</v>
      </c>
      <c r="R239" s="42">
        <v>335</v>
      </c>
      <c r="S239" s="105">
        <f t="shared" si="10"/>
        <v>2544</v>
      </c>
    </row>
    <row r="240" spans="2:19" x14ac:dyDescent="0.3">
      <c r="B240" s="34" t="s">
        <v>27</v>
      </c>
      <c r="C240" s="103">
        <v>13493</v>
      </c>
      <c r="D240" s="103">
        <v>23406</v>
      </c>
      <c r="E240" s="103">
        <v>2718</v>
      </c>
      <c r="F240" s="103">
        <v>13894</v>
      </c>
      <c r="G240" s="70">
        <v>25252</v>
      </c>
      <c r="H240" s="70">
        <v>4085</v>
      </c>
      <c r="I240" s="70">
        <v>12918</v>
      </c>
      <c r="J240" s="70">
        <v>18412</v>
      </c>
      <c r="K240" s="70">
        <v>1929</v>
      </c>
      <c r="L240" s="70">
        <v>13220</v>
      </c>
      <c r="M240" s="70">
        <v>19445</v>
      </c>
      <c r="N240" s="70">
        <v>4202</v>
      </c>
      <c r="O240" s="70">
        <v>13244</v>
      </c>
      <c r="P240" s="70">
        <v>19222</v>
      </c>
      <c r="Q240" s="70">
        <v>3371</v>
      </c>
      <c r="R240" s="70">
        <v>11342</v>
      </c>
      <c r="S240" s="103">
        <f t="shared" si="10"/>
        <v>119230</v>
      </c>
    </row>
    <row r="241" spans="2:19" x14ac:dyDescent="0.3">
      <c r="B241" s="36" t="s">
        <v>11</v>
      </c>
      <c r="C241" s="40">
        <v>17</v>
      </c>
      <c r="D241" s="158">
        <v>17</v>
      </c>
      <c r="E241" s="159"/>
      <c r="F241" s="160"/>
      <c r="G241" s="167">
        <v>15</v>
      </c>
      <c r="H241" s="168"/>
      <c r="I241" s="169"/>
      <c r="J241" s="167">
        <v>17</v>
      </c>
      <c r="K241" s="168"/>
      <c r="L241" s="169"/>
      <c r="M241" s="167">
        <v>17</v>
      </c>
      <c r="N241" s="168"/>
      <c r="O241" s="169"/>
      <c r="P241" s="158">
        <v>17</v>
      </c>
      <c r="Q241" s="159"/>
      <c r="R241" s="160"/>
      <c r="S241" s="36">
        <v>17</v>
      </c>
    </row>
    <row r="242" spans="2:19" x14ac:dyDescent="0.3">
      <c r="B242" s="1" t="s">
        <v>87</v>
      </c>
    </row>
    <row r="243" spans="2:19" x14ac:dyDescent="0.3">
      <c r="B243" s="72" t="s">
        <v>126</v>
      </c>
      <c r="C243" s="57"/>
      <c r="D243" s="114"/>
      <c r="E243" s="4"/>
      <c r="G243" s="114"/>
      <c r="H243" s="4"/>
      <c r="J243" s="114"/>
      <c r="K243" s="4"/>
      <c r="M243" s="114"/>
      <c r="N243" s="4"/>
    </row>
    <row r="244" spans="2:19" x14ac:dyDescent="0.3">
      <c r="B244" s="72"/>
      <c r="C244" s="48"/>
      <c r="D244" s="48"/>
      <c r="E244" s="48"/>
      <c r="F244" s="115"/>
    </row>
    <row r="246" spans="2:19" x14ac:dyDescent="0.3">
      <c r="B246" s="161" t="s">
        <v>88</v>
      </c>
      <c r="C246" s="162"/>
      <c r="D246" s="162"/>
      <c r="E246" s="162"/>
      <c r="F246" s="162"/>
      <c r="G246" s="162"/>
      <c r="H246" s="162"/>
      <c r="I246" s="162"/>
      <c r="J246" s="162"/>
      <c r="K246" s="162"/>
      <c r="L246" s="162"/>
      <c r="M246" s="162"/>
      <c r="N246" s="162"/>
      <c r="O246" s="162"/>
      <c r="P246" s="162"/>
      <c r="Q246" s="163"/>
    </row>
    <row r="247" spans="2:19" x14ac:dyDescent="0.3">
      <c r="B247" s="64"/>
      <c r="C247" s="199" t="s">
        <v>2</v>
      </c>
      <c r="D247" s="199"/>
      <c r="E247" s="199"/>
      <c r="F247" s="199" t="s">
        <v>150</v>
      </c>
      <c r="G247" s="199"/>
      <c r="H247" s="199"/>
      <c r="I247" s="164" t="s">
        <v>4</v>
      </c>
      <c r="J247" s="165"/>
      <c r="K247" s="166"/>
      <c r="L247" s="164" t="s">
        <v>19</v>
      </c>
      <c r="M247" s="165"/>
      <c r="N247" s="166"/>
      <c r="O247" s="164" t="s">
        <v>149</v>
      </c>
      <c r="P247" s="165"/>
      <c r="Q247" s="166"/>
    </row>
    <row r="248" spans="2:19" ht="49.5" x14ac:dyDescent="0.3">
      <c r="B248" s="64" t="s">
        <v>42</v>
      </c>
      <c r="C248" s="37" t="s">
        <v>89</v>
      </c>
      <c r="D248" s="88" t="s">
        <v>90</v>
      </c>
      <c r="E248" s="37" t="s">
        <v>91</v>
      </c>
      <c r="F248" s="37" t="s">
        <v>89</v>
      </c>
      <c r="G248" s="88" t="s">
        <v>90</v>
      </c>
      <c r="H248" s="37" t="s">
        <v>91</v>
      </c>
      <c r="I248" s="88" t="s">
        <v>89</v>
      </c>
      <c r="J248" s="88" t="s">
        <v>90</v>
      </c>
      <c r="K248" s="88" t="s">
        <v>91</v>
      </c>
      <c r="L248" s="37" t="s">
        <v>89</v>
      </c>
      <c r="M248" s="88" t="s">
        <v>90</v>
      </c>
      <c r="N248" s="37" t="s">
        <v>91</v>
      </c>
      <c r="O248" s="37" t="s">
        <v>89</v>
      </c>
      <c r="P248" s="88" t="s">
        <v>90</v>
      </c>
      <c r="Q248" s="37" t="s">
        <v>91</v>
      </c>
    </row>
    <row r="249" spans="2:19" x14ac:dyDescent="0.3">
      <c r="B249" s="36" t="s">
        <v>21</v>
      </c>
      <c r="C249" s="43">
        <v>3952</v>
      </c>
      <c r="D249" s="43">
        <v>176</v>
      </c>
      <c r="E249" s="43">
        <v>1575</v>
      </c>
      <c r="F249" s="116">
        <v>4904</v>
      </c>
      <c r="G249" s="116">
        <v>144</v>
      </c>
      <c r="H249" s="116">
        <v>1947</v>
      </c>
      <c r="I249" s="116">
        <v>4484</v>
      </c>
      <c r="J249" s="116">
        <v>199</v>
      </c>
      <c r="K249" s="116">
        <v>2717</v>
      </c>
      <c r="L249" s="116">
        <v>8386</v>
      </c>
      <c r="M249" s="116">
        <v>198</v>
      </c>
      <c r="N249" s="116">
        <v>2264</v>
      </c>
      <c r="O249" s="116">
        <v>4161</v>
      </c>
      <c r="P249" s="116">
        <v>163</v>
      </c>
      <c r="Q249" s="116">
        <v>2295</v>
      </c>
    </row>
    <row r="250" spans="2:19" x14ac:dyDescent="0.3">
      <c r="B250" s="36" t="s">
        <v>22</v>
      </c>
      <c r="C250" s="43">
        <v>10355</v>
      </c>
      <c r="D250" s="43">
        <v>753</v>
      </c>
      <c r="E250" s="43">
        <v>6973</v>
      </c>
      <c r="F250" s="116">
        <v>10594</v>
      </c>
      <c r="G250" s="116">
        <v>695</v>
      </c>
      <c r="H250" s="116">
        <v>6796</v>
      </c>
      <c r="I250" s="116">
        <v>10496</v>
      </c>
      <c r="J250" s="116">
        <v>1024</v>
      </c>
      <c r="K250" s="116">
        <v>5444</v>
      </c>
      <c r="L250" s="116">
        <v>11369</v>
      </c>
      <c r="M250" s="116">
        <v>1238</v>
      </c>
      <c r="N250" s="116">
        <v>6400</v>
      </c>
      <c r="O250" s="116">
        <v>10832</v>
      </c>
      <c r="P250" s="116">
        <v>1230</v>
      </c>
      <c r="Q250" s="116">
        <v>6951</v>
      </c>
    </row>
    <row r="251" spans="2:19" x14ac:dyDescent="0.3">
      <c r="B251" s="36" t="s">
        <v>23</v>
      </c>
      <c r="C251" s="43">
        <v>9080</v>
      </c>
      <c r="D251" s="43">
        <v>394</v>
      </c>
      <c r="E251" s="43">
        <v>6647</v>
      </c>
      <c r="F251" s="116">
        <v>9287</v>
      </c>
      <c r="G251" s="116">
        <v>416</v>
      </c>
      <c r="H251" s="116">
        <v>7059</v>
      </c>
      <c r="I251" s="116">
        <v>9562</v>
      </c>
      <c r="J251" s="116">
        <v>623</v>
      </c>
      <c r="K251" s="116">
        <v>5850</v>
      </c>
      <c r="L251" s="116">
        <v>10007</v>
      </c>
      <c r="M251" s="116">
        <v>800</v>
      </c>
      <c r="N251" s="116">
        <v>6890</v>
      </c>
      <c r="O251" s="116">
        <v>8198</v>
      </c>
      <c r="P251" s="116">
        <v>703</v>
      </c>
      <c r="Q251" s="116">
        <v>7348</v>
      </c>
    </row>
    <row r="252" spans="2:19" x14ac:dyDescent="0.3">
      <c r="B252" s="36" t="s">
        <v>24</v>
      </c>
      <c r="C252" s="43">
        <v>11182</v>
      </c>
      <c r="D252" s="43">
        <v>319</v>
      </c>
      <c r="E252" s="43">
        <v>8538</v>
      </c>
      <c r="F252" s="116">
        <v>11237</v>
      </c>
      <c r="G252" s="116">
        <v>332</v>
      </c>
      <c r="H252" s="116">
        <v>9396</v>
      </c>
      <c r="I252" s="116">
        <v>11537</v>
      </c>
      <c r="J252" s="116">
        <v>564</v>
      </c>
      <c r="K252" s="116">
        <v>8514</v>
      </c>
      <c r="L252" s="116">
        <v>12693</v>
      </c>
      <c r="M252" s="116">
        <v>618</v>
      </c>
      <c r="N252" s="116">
        <v>9698</v>
      </c>
      <c r="O252" s="116">
        <v>10255</v>
      </c>
      <c r="P252" s="116">
        <v>553</v>
      </c>
      <c r="Q252" s="116">
        <v>10169</v>
      </c>
    </row>
    <row r="253" spans="2:19" x14ac:dyDescent="0.3">
      <c r="B253" s="36" t="s">
        <v>25</v>
      </c>
      <c r="C253" s="43">
        <v>8109</v>
      </c>
      <c r="D253" s="43">
        <v>150</v>
      </c>
      <c r="E253" s="43">
        <v>5641</v>
      </c>
      <c r="F253" s="116">
        <v>7816</v>
      </c>
      <c r="G253" s="116">
        <v>189</v>
      </c>
      <c r="H253" s="116">
        <v>6385</v>
      </c>
      <c r="I253" s="116">
        <v>7823</v>
      </c>
      <c r="J253" s="116">
        <v>356</v>
      </c>
      <c r="K253" s="116">
        <v>6846</v>
      </c>
      <c r="L253" s="116">
        <v>9625</v>
      </c>
      <c r="M253" s="116">
        <v>206</v>
      </c>
      <c r="N253" s="116">
        <v>7188</v>
      </c>
      <c r="O253" s="116">
        <v>8621</v>
      </c>
      <c r="P253" s="116">
        <v>178</v>
      </c>
      <c r="Q253" s="116">
        <v>8457</v>
      </c>
    </row>
    <row r="254" spans="2:19" x14ac:dyDescent="0.3">
      <c r="B254" s="36" t="s">
        <v>26</v>
      </c>
      <c r="C254" s="43">
        <v>4364</v>
      </c>
      <c r="D254" s="43">
        <v>41</v>
      </c>
      <c r="E254" s="43">
        <v>1929</v>
      </c>
      <c r="F254" s="116">
        <v>3892</v>
      </c>
      <c r="G254" s="116">
        <v>39</v>
      </c>
      <c r="H254" s="116">
        <v>2322</v>
      </c>
      <c r="I254" s="116">
        <v>3856</v>
      </c>
      <c r="J254" s="116">
        <v>174</v>
      </c>
      <c r="K254" s="116">
        <v>3618</v>
      </c>
      <c r="L254" s="116">
        <v>6751</v>
      </c>
      <c r="M254" s="116">
        <v>30</v>
      </c>
      <c r="N254" s="116">
        <v>3585</v>
      </c>
      <c r="O254" s="116">
        <v>5826</v>
      </c>
      <c r="P254" s="116">
        <v>43</v>
      </c>
      <c r="Q254" s="116">
        <v>4520</v>
      </c>
    </row>
    <row r="255" spans="2:19" x14ac:dyDescent="0.3">
      <c r="B255" s="34" t="s">
        <v>27</v>
      </c>
      <c r="C255" s="52">
        <v>47042</v>
      </c>
      <c r="D255" s="52">
        <v>1833</v>
      </c>
      <c r="E255" s="52">
        <v>31303</v>
      </c>
      <c r="F255" s="117">
        <v>47730</v>
      </c>
      <c r="G255" s="117">
        <v>1815</v>
      </c>
      <c r="H255" s="117">
        <v>33905</v>
      </c>
      <c r="I255" s="117">
        <v>47758</v>
      </c>
      <c r="J255" s="117">
        <v>2940</v>
      </c>
      <c r="K255" s="117">
        <v>32989</v>
      </c>
      <c r="L255" s="117">
        <v>58831</v>
      </c>
      <c r="M255" s="117">
        <v>3090</v>
      </c>
      <c r="N255" s="117">
        <v>36025</v>
      </c>
      <c r="O255" s="117">
        <v>47893</v>
      </c>
      <c r="P255" s="117">
        <v>2870</v>
      </c>
      <c r="Q255" s="117">
        <v>39740</v>
      </c>
    </row>
    <row r="256" spans="2:19" x14ac:dyDescent="0.3">
      <c r="B256" s="36" t="s">
        <v>11</v>
      </c>
      <c r="C256" s="158">
        <v>50</v>
      </c>
      <c r="D256" s="159"/>
      <c r="E256" s="160"/>
      <c r="F256" s="167">
        <v>46</v>
      </c>
      <c r="G256" s="168"/>
      <c r="H256" s="169"/>
      <c r="I256" s="167">
        <v>50</v>
      </c>
      <c r="J256" s="168"/>
      <c r="K256" s="169"/>
      <c r="L256" s="167">
        <v>50</v>
      </c>
      <c r="M256" s="168"/>
      <c r="N256" s="169"/>
      <c r="O256" s="167">
        <v>50</v>
      </c>
      <c r="P256" s="168"/>
      <c r="Q256" s="169"/>
    </row>
    <row r="257" spans="2:15" x14ac:dyDescent="0.3">
      <c r="B257" s="1" t="s">
        <v>87</v>
      </c>
      <c r="L257" s="47"/>
      <c r="M257" s="47"/>
      <c r="N257" s="47"/>
      <c r="O257" s="73"/>
    </row>
    <row r="258" spans="2:15" x14ac:dyDescent="0.3">
      <c r="B258" s="1" t="s">
        <v>109</v>
      </c>
    </row>
    <row r="259" spans="2:15" x14ac:dyDescent="0.3">
      <c r="B259" s="72"/>
      <c r="C259" s="46"/>
      <c r="D259" s="4"/>
      <c r="F259" s="46"/>
      <c r="G259" s="4"/>
      <c r="I259" s="46"/>
      <c r="J259" s="4"/>
      <c r="L259" s="46"/>
      <c r="M259" s="4"/>
    </row>
    <row r="261" spans="2:15" x14ac:dyDescent="0.3">
      <c r="B261"/>
      <c r="C261"/>
      <c r="D261"/>
      <c r="E261"/>
      <c r="F261"/>
      <c r="G261"/>
      <c r="H261"/>
      <c r="I261"/>
      <c r="J261"/>
      <c r="K261"/>
    </row>
    <row r="262" spans="2:15" x14ac:dyDescent="0.3">
      <c r="B262"/>
      <c r="C262"/>
      <c r="D262"/>
      <c r="E262"/>
      <c r="F262"/>
      <c r="G262"/>
      <c r="H262"/>
      <c r="I262"/>
      <c r="J262"/>
      <c r="K262"/>
      <c r="L262" s="62"/>
      <c r="M262" s="62"/>
    </row>
    <row r="263" spans="2:15" s="25" customFormat="1" x14ac:dyDescent="0.3">
      <c r="B263"/>
      <c r="C263"/>
      <c r="D263"/>
      <c r="E263"/>
      <c r="F263"/>
      <c r="G263"/>
      <c r="H263"/>
      <c r="I263"/>
      <c r="J263"/>
      <c r="K263"/>
      <c r="L263" s="28"/>
      <c r="M263" s="28"/>
    </row>
    <row r="264" spans="2:15" x14ac:dyDescent="0.3">
      <c r="B264"/>
      <c r="C264"/>
      <c r="D264"/>
      <c r="E264"/>
      <c r="F264"/>
      <c r="G264"/>
      <c r="H264"/>
      <c r="I264"/>
      <c r="J264"/>
      <c r="K264"/>
      <c r="L264" s="26"/>
      <c r="M264" s="26"/>
    </row>
    <row r="265" spans="2:15" x14ac:dyDescent="0.3">
      <c r="B265"/>
      <c r="C265"/>
      <c r="D265"/>
      <c r="E265"/>
      <c r="F265"/>
      <c r="G265"/>
      <c r="H265"/>
      <c r="I265"/>
      <c r="J265"/>
      <c r="K265"/>
      <c r="L265" s="26"/>
      <c r="M265" s="26"/>
    </row>
    <row r="266" spans="2:15" x14ac:dyDescent="0.3">
      <c r="B266"/>
      <c r="C266"/>
      <c r="D266"/>
      <c r="E266"/>
      <c r="F266"/>
      <c r="G266"/>
      <c r="H266"/>
      <c r="I266"/>
      <c r="J266"/>
      <c r="K266"/>
      <c r="L266" s="26"/>
      <c r="M266" s="26"/>
    </row>
    <row r="267" spans="2:15" x14ac:dyDescent="0.3">
      <c r="B267"/>
      <c r="C267"/>
      <c r="D267"/>
      <c r="E267"/>
      <c r="F267"/>
      <c r="G267"/>
      <c r="H267"/>
      <c r="I267"/>
      <c r="J267"/>
      <c r="K267"/>
      <c r="L267" s="26"/>
      <c r="M267" s="26"/>
    </row>
    <row r="268" spans="2:15" x14ac:dyDescent="0.3">
      <c r="B268"/>
      <c r="C268"/>
      <c r="D268"/>
      <c r="E268"/>
      <c r="F268"/>
      <c r="G268"/>
      <c r="H268"/>
      <c r="I268"/>
      <c r="J268"/>
      <c r="K268"/>
      <c r="L268" s="26"/>
      <c r="M268" s="26"/>
    </row>
    <row r="269" spans="2:15" s="35" customFormat="1" x14ac:dyDescent="0.3">
      <c r="B269"/>
      <c r="C269"/>
      <c r="D269"/>
      <c r="E269"/>
      <c r="F269"/>
      <c r="G269"/>
      <c r="H269"/>
      <c r="I269"/>
      <c r="J269"/>
      <c r="K269"/>
      <c r="L269" s="118"/>
      <c r="M269" s="118"/>
    </row>
    <row r="270" spans="2:15" x14ac:dyDescent="0.3">
      <c r="B270"/>
      <c r="C270"/>
      <c r="D270"/>
      <c r="E270"/>
      <c r="F270"/>
      <c r="G270"/>
      <c r="H270"/>
      <c r="I270"/>
      <c r="J270"/>
      <c r="K270"/>
      <c r="L270" s="26"/>
      <c r="M270" s="26"/>
    </row>
    <row r="271" spans="2:15" x14ac:dyDescent="0.3">
      <c r="B271"/>
      <c r="C271"/>
      <c r="D271"/>
      <c r="E271"/>
      <c r="F271"/>
      <c r="G271"/>
      <c r="H271"/>
      <c r="I271"/>
      <c r="J271"/>
      <c r="K271"/>
    </row>
    <row r="272" spans="2:15" x14ac:dyDescent="0.3">
      <c r="B272"/>
      <c r="C272"/>
      <c r="D272"/>
      <c r="E272"/>
      <c r="F272"/>
      <c r="G272"/>
      <c r="H272"/>
      <c r="I272"/>
      <c r="J272"/>
      <c r="K272"/>
    </row>
    <row r="273" spans="2:10" x14ac:dyDescent="0.3">
      <c r="B273"/>
      <c r="C273"/>
      <c r="D273"/>
      <c r="E273"/>
      <c r="F273"/>
      <c r="G273"/>
      <c r="H273"/>
      <c r="I273"/>
      <c r="J273"/>
    </row>
    <row r="274" spans="2:10" x14ac:dyDescent="0.3">
      <c r="B274"/>
      <c r="C274"/>
      <c r="D274"/>
      <c r="E274"/>
      <c r="F274"/>
      <c r="G274"/>
      <c r="H274"/>
      <c r="I274"/>
      <c r="J274"/>
    </row>
    <row r="275" spans="2:10" x14ac:dyDescent="0.3">
      <c r="B275"/>
      <c r="C275"/>
      <c r="D275"/>
      <c r="E275"/>
      <c r="F275"/>
      <c r="G275"/>
      <c r="H275"/>
      <c r="I275"/>
      <c r="J275"/>
    </row>
    <row r="276" spans="2:10" x14ac:dyDescent="0.3">
      <c r="B276"/>
      <c r="C276"/>
      <c r="D276"/>
      <c r="E276"/>
      <c r="F276"/>
      <c r="G276"/>
      <c r="H276"/>
      <c r="I276"/>
      <c r="J276"/>
    </row>
    <row r="277" spans="2:10" x14ac:dyDescent="0.3">
      <c r="B277"/>
      <c r="C277"/>
      <c r="D277"/>
      <c r="E277"/>
      <c r="F277"/>
      <c r="G277"/>
      <c r="H277"/>
      <c r="I277"/>
      <c r="J277"/>
    </row>
    <row r="278" spans="2:10" x14ac:dyDescent="0.3">
      <c r="B278"/>
      <c r="C278"/>
      <c r="D278"/>
      <c r="E278"/>
      <c r="F278"/>
      <c r="G278"/>
      <c r="H278"/>
      <c r="I278"/>
      <c r="J278"/>
    </row>
    <row r="279" spans="2:10" x14ac:dyDescent="0.3">
      <c r="B279"/>
      <c r="C279"/>
      <c r="D279"/>
      <c r="E279"/>
      <c r="F279"/>
      <c r="G279"/>
      <c r="H279"/>
      <c r="I279"/>
      <c r="J279"/>
    </row>
    <row r="280" spans="2:10" x14ac:dyDescent="0.3">
      <c r="B280"/>
      <c r="C280"/>
      <c r="D280"/>
      <c r="E280"/>
      <c r="F280"/>
      <c r="G280"/>
      <c r="H280"/>
      <c r="I280"/>
      <c r="J280"/>
    </row>
    <row r="281" spans="2:10" x14ac:dyDescent="0.3">
      <c r="B281"/>
      <c r="C281"/>
      <c r="D281"/>
      <c r="E281"/>
      <c r="F281"/>
      <c r="G281"/>
      <c r="H281"/>
      <c r="I281"/>
      <c r="J281"/>
    </row>
    <row r="282" spans="2:10" x14ac:dyDescent="0.3">
      <c r="B282"/>
      <c r="C282"/>
      <c r="D282"/>
      <c r="E282"/>
      <c r="F282"/>
      <c r="G282"/>
      <c r="H282"/>
      <c r="I282"/>
      <c r="J282"/>
    </row>
    <row r="283" spans="2:10" x14ac:dyDescent="0.3">
      <c r="B283"/>
      <c r="C283"/>
      <c r="D283"/>
      <c r="E283"/>
      <c r="F283"/>
      <c r="G283"/>
      <c r="H283"/>
      <c r="I283"/>
      <c r="J283"/>
    </row>
    <row r="284" spans="2:10" x14ac:dyDescent="0.3">
      <c r="B284"/>
      <c r="C284"/>
      <c r="D284"/>
      <c r="E284"/>
      <c r="F284"/>
      <c r="G284"/>
      <c r="H284"/>
      <c r="I284"/>
      <c r="J284"/>
    </row>
    <row r="285" spans="2:10" x14ac:dyDescent="0.3">
      <c r="B285"/>
      <c r="C285"/>
      <c r="D285"/>
      <c r="E285"/>
      <c r="F285"/>
      <c r="G285"/>
      <c r="H285"/>
      <c r="I285"/>
      <c r="J285"/>
    </row>
    <row r="286" spans="2:10" x14ac:dyDescent="0.3">
      <c r="B286"/>
      <c r="C286"/>
      <c r="D286"/>
      <c r="E286"/>
      <c r="F286"/>
      <c r="G286"/>
      <c r="H286"/>
      <c r="I286"/>
      <c r="J286"/>
    </row>
    <row r="287" spans="2:10" x14ac:dyDescent="0.3">
      <c r="B287"/>
      <c r="C287"/>
      <c r="D287"/>
      <c r="E287"/>
      <c r="F287"/>
      <c r="G287"/>
      <c r="H287"/>
      <c r="I287"/>
      <c r="J287"/>
    </row>
    <row r="288" spans="2:10" x14ac:dyDescent="0.3">
      <c r="B288"/>
      <c r="C288"/>
      <c r="D288"/>
      <c r="E288"/>
      <c r="F288"/>
      <c r="G288"/>
      <c r="H288"/>
      <c r="I288"/>
      <c r="J288"/>
    </row>
    <row r="289" spans="2:10" x14ac:dyDescent="0.3">
      <c r="B289"/>
      <c r="C289"/>
      <c r="D289"/>
      <c r="E289"/>
      <c r="F289"/>
      <c r="G289"/>
      <c r="H289"/>
      <c r="I289"/>
      <c r="J289"/>
    </row>
    <row r="290" spans="2:10" x14ac:dyDescent="0.3">
      <c r="B290"/>
      <c r="C290"/>
      <c r="D290"/>
      <c r="E290"/>
      <c r="F290"/>
      <c r="G290"/>
      <c r="H290"/>
      <c r="I290"/>
      <c r="J290"/>
    </row>
    <row r="291" spans="2:10" x14ac:dyDescent="0.3">
      <c r="B291"/>
      <c r="C291"/>
      <c r="D291"/>
      <c r="E291"/>
      <c r="F291"/>
      <c r="G291"/>
      <c r="H291"/>
      <c r="I291"/>
      <c r="J291"/>
    </row>
    <row r="292" spans="2:10" x14ac:dyDescent="0.3">
      <c r="B292"/>
      <c r="C292"/>
      <c r="D292"/>
      <c r="E292"/>
      <c r="F292"/>
      <c r="G292"/>
      <c r="H292"/>
      <c r="I292"/>
      <c r="J292"/>
    </row>
    <row r="293" spans="2:10" x14ac:dyDescent="0.3">
      <c r="B293"/>
      <c r="C293"/>
      <c r="D293"/>
      <c r="E293"/>
      <c r="F293"/>
      <c r="G293"/>
      <c r="H293"/>
      <c r="I293"/>
      <c r="J293"/>
    </row>
    <row r="294" spans="2:10" x14ac:dyDescent="0.3">
      <c r="B294"/>
      <c r="C294"/>
      <c r="D294"/>
      <c r="E294"/>
      <c r="F294"/>
      <c r="G294"/>
      <c r="H294"/>
      <c r="I294"/>
      <c r="J294"/>
    </row>
    <row r="295" spans="2:10" x14ac:dyDescent="0.3">
      <c r="B295"/>
      <c r="C295"/>
      <c r="D295"/>
      <c r="E295"/>
      <c r="F295"/>
      <c r="G295"/>
      <c r="H295"/>
      <c r="I295"/>
      <c r="J295"/>
    </row>
    <row r="296" spans="2:10" x14ac:dyDescent="0.3">
      <c r="B296"/>
      <c r="C296"/>
      <c r="D296"/>
      <c r="E296"/>
      <c r="F296"/>
      <c r="G296"/>
      <c r="H296"/>
      <c r="I296"/>
      <c r="J296"/>
    </row>
    <row r="297" spans="2:10" x14ac:dyDescent="0.3">
      <c r="B297"/>
      <c r="C297"/>
      <c r="D297"/>
      <c r="E297"/>
      <c r="F297"/>
      <c r="G297"/>
      <c r="H297"/>
      <c r="I297"/>
      <c r="J297"/>
    </row>
    <row r="298" spans="2:10" x14ac:dyDescent="0.3">
      <c r="B298"/>
      <c r="C298"/>
      <c r="D298"/>
      <c r="E298"/>
      <c r="F298"/>
      <c r="G298"/>
      <c r="H298"/>
      <c r="I298"/>
      <c r="J298"/>
    </row>
    <row r="299" spans="2:10" x14ac:dyDescent="0.3">
      <c r="B299"/>
      <c r="C299"/>
      <c r="D299"/>
      <c r="E299"/>
      <c r="F299"/>
      <c r="G299"/>
      <c r="H299"/>
      <c r="I299"/>
      <c r="J299"/>
    </row>
    <row r="300" spans="2:10" x14ac:dyDescent="0.3">
      <c r="B300"/>
      <c r="C300"/>
      <c r="D300"/>
      <c r="E300"/>
      <c r="F300"/>
      <c r="G300"/>
      <c r="H300"/>
      <c r="I300"/>
      <c r="J300"/>
    </row>
    <row r="301" spans="2:10" x14ac:dyDescent="0.3">
      <c r="B301"/>
      <c r="C301"/>
      <c r="D301"/>
      <c r="E301"/>
      <c r="F301"/>
      <c r="G301"/>
      <c r="H301"/>
      <c r="I301"/>
      <c r="J301"/>
    </row>
    <row r="302" spans="2:10" x14ac:dyDescent="0.3">
      <c r="B302"/>
      <c r="C302"/>
      <c r="D302"/>
      <c r="E302"/>
      <c r="F302"/>
      <c r="G302"/>
      <c r="H302"/>
      <c r="I302"/>
      <c r="J302"/>
    </row>
    <row r="303" spans="2:10" x14ac:dyDescent="0.3">
      <c r="B303"/>
      <c r="C303"/>
      <c r="D303"/>
      <c r="E303"/>
      <c r="F303"/>
      <c r="G303"/>
      <c r="H303"/>
      <c r="I303"/>
      <c r="J303"/>
    </row>
    <row r="304" spans="2:10" x14ac:dyDescent="0.3">
      <c r="B304"/>
      <c r="C304"/>
      <c r="D304"/>
      <c r="E304"/>
      <c r="F304"/>
      <c r="G304"/>
      <c r="H304"/>
      <c r="I304"/>
      <c r="J304"/>
    </row>
    <row r="305" spans="2:10" x14ac:dyDescent="0.3">
      <c r="B305"/>
      <c r="C305"/>
      <c r="D305"/>
      <c r="E305"/>
      <c r="F305"/>
      <c r="G305"/>
      <c r="H305"/>
      <c r="I305"/>
      <c r="J305"/>
    </row>
    <row r="306" spans="2:10" x14ac:dyDescent="0.3">
      <c r="B306"/>
      <c r="C306"/>
      <c r="D306"/>
      <c r="E306"/>
      <c r="F306"/>
      <c r="G306"/>
      <c r="H306"/>
      <c r="I306"/>
      <c r="J306"/>
    </row>
    <row r="307" spans="2:10" x14ac:dyDescent="0.3">
      <c r="B307"/>
      <c r="C307"/>
      <c r="D307"/>
      <c r="E307"/>
      <c r="F307"/>
      <c r="G307"/>
      <c r="H307"/>
      <c r="I307"/>
      <c r="J307"/>
    </row>
  </sheetData>
  <mergeCells count="221">
    <mergeCell ref="B68:B70"/>
    <mergeCell ref="B54:B56"/>
    <mergeCell ref="B82:R82"/>
    <mergeCell ref="B83:B85"/>
    <mergeCell ref="G165:H165"/>
    <mergeCell ref="B3:E3"/>
    <mergeCell ref="B6:B7"/>
    <mergeCell ref="C6:D6"/>
    <mergeCell ref="E6:F6"/>
    <mergeCell ref="G6:H6"/>
    <mergeCell ref="I6:J6"/>
    <mergeCell ref="B41:B42"/>
    <mergeCell ref="C54:G54"/>
    <mergeCell ref="H54:L54"/>
    <mergeCell ref="M54:Q54"/>
    <mergeCell ref="R54:V54"/>
    <mergeCell ref="B23:B24"/>
    <mergeCell ref="C23:D23"/>
    <mergeCell ref="E23:F23"/>
    <mergeCell ref="B53:V53"/>
    <mergeCell ref="R64:V64"/>
    <mergeCell ref="B15:K15"/>
    <mergeCell ref="B16:K16"/>
    <mergeCell ref="B17:K17"/>
    <mergeCell ref="B18:K18"/>
    <mergeCell ref="B19:K19"/>
    <mergeCell ref="O23:P23"/>
    <mergeCell ref="Q23:R23"/>
    <mergeCell ref="S23:T23"/>
    <mergeCell ref="U23:V23"/>
    <mergeCell ref="AC23:AD23"/>
    <mergeCell ref="AE23:AF23"/>
    <mergeCell ref="K6:L6"/>
    <mergeCell ref="O6:P6"/>
    <mergeCell ref="C14:D14"/>
    <mergeCell ref="E14:F14"/>
    <mergeCell ref="G14:H14"/>
    <mergeCell ref="I14:J14"/>
    <mergeCell ref="K14:L14"/>
    <mergeCell ref="M14:N14"/>
    <mergeCell ref="M6:N6"/>
    <mergeCell ref="G23:H23"/>
    <mergeCell ref="I23:J23"/>
    <mergeCell ref="M23:N23"/>
    <mergeCell ref="H78:L78"/>
    <mergeCell ref="M78:Q78"/>
    <mergeCell ref="R78:V78"/>
    <mergeCell ref="C83:F83"/>
    <mergeCell ref="G83:J83"/>
    <mergeCell ref="K83:N83"/>
    <mergeCell ref="O83:R83"/>
    <mergeCell ref="C32:D32"/>
    <mergeCell ref="E32:F32"/>
    <mergeCell ref="G32:H32"/>
    <mergeCell ref="I32:J32"/>
    <mergeCell ref="C64:G64"/>
    <mergeCell ref="H64:L64"/>
    <mergeCell ref="M64:Q64"/>
    <mergeCell ref="C68:G68"/>
    <mergeCell ref="H68:L68"/>
    <mergeCell ref="M68:Q68"/>
    <mergeCell ref="C55:G55"/>
    <mergeCell ref="H55:L55"/>
    <mergeCell ref="M55:Q55"/>
    <mergeCell ref="M32:N32"/>
    <mergeCell ref="R55:V55"/>
    <mergeCell ref="R68:V68"/>
    <mergeCell ref="U32:V32"/>
    <mergeCell ref="C137:H137"/>
    <mergeCell ref="B142:C142"/>
    <mergeCell ref="K156:L156"/>
    <mergeCell ref="C93:F93"/>
    <mergeCell ref="G93:J93"/>
    <mergeCell ref="K93:N93"/>
    <mergeCell ref="O93:R93"/>
    <mergeCell ref="B97:X97"/>
    <mergeCell ref="B98:B99"/>
    <mergeCell ref="C98:E98"/>
    <mergeCell ref="F98:I98"/>
    <mergeCell ref="J98:M98"/>
    <mergeCell ref="N98:Q98"/>
    <mergeCell ref="R98:U98"/>
    <mergeCell ref="I156:J156"/>
    <mergeCell ref="C165:D165"/>
    <mergeCell ref="E165:F165"/>
    <mergeCell ref="I165:J165"/>
    <mergeCell ref="B169:J169"/>
    <mergeCell ref="C170:D170"/>
    <mergeCell ref="E170:F170"/>
    <mergeCell ref="G170:H170"/>
    <mergeCell ref="I170:J170"/>
    <mergeCell ref="B156:B157"/>
    <mergeCell ref="C156:D156"/>
    <mergeCell ref="E156:F156"/>
    <mergeCell ref="G156:H156"/>
    <mergeCell ref="C194:D194"/>
    <mergeCell ref="E194:F194"/>
    <mergeCell ref="G194:H194"/>
    <mergeCell ref="I194:J194"/>
    <mergeCell ref="C200:D200"/>
    <mergeCell ref="E200:F200"/>
    <mergeCell ref="G200:H200"/>
    <mergeCell ref="I200:J200"/>
    <mergeCell ref="C179:D179"/>
    <mergeCell ref="E179:F179"/>
    <mergeCell ref="G179:H179"/>
    <mergeCell ref="I179:J179"/>
    <mergeCell ref="C185:D185"/>
    <mergeCell ref="E185:F185"/>
    <mergeCell ref="G185:H185"/>
    <mergeCell ref="I185:J185"/>
    <mergeCell ref="C209:D209"/>
    <mergeCell ref="E209:F209"/>
    <mergeCell ref="G209:H209"/>
    <mergeCell ref="I209:J209"/>
    <mergeCell ref="B214:N214"/>
    <mergeCell ref="B215:B216"/>
    <mergeCell ref="C215:D215"/>
    <mergeCell ref="E215:F215"/>
    <mergeCell ref="G215:H215"/>
    <mergeCell ref="I215:J215"/>
    <mergeCell ref="B232:B233"/>
    <mergeCell ref="D232:F232"/>
    <mergeCell ref="G232:I232"/>
    <mergeCell ref="J232:L232"/>
    <mergeCell ref="M232:O232"/>
    <mergeCell ref="K215:L215"/>
    <mergeCell ref="O215:P215"/>
    <mergeCell ref="C225:D225"/>
    <mergeCell ref="E225:F225"/>
    <mergeCell ref="G225:H225"/>
    <mergeCell ref="I225:J225"/>
    <mergeCell ref="K225:L225"/>
    <mergeCell ref="O225:P225"/>
    <mergeCell ref="M215:N215"/>
    <mergeCell ref="M225:N225"/>
    <mergeCell ref="P232:R232"/>
    <mergeCell ref="C247:E247"/>
    <mergeCell ref="F247:H247"/>
    <mergeCell ref="I247:K247"/>
    <mergeCell ref="L247:N247"/>
    <mergeCell ref="C256:E256"/>
    <mergeCell ref="F256:H256"/>
    <mergeCell ref="I256:K256"/>
    <mergeCell ref="L256:N256"/>
    <mergeCell ref="D241:F241"/>
    <mergeCell ref="G241:I241"/>
    <mergeCell ref="J241:L241"/>
    <mergeCell ref="M241:O241"/>
    <mergeCell ref="AQ22:AU22"/>
    <mergeCell ref="C40:G40"/>
    <mergeCell ref="H40:L40"/>
    <mergeCell ref="M40:Q40"/>
    <mergeCell ref="R40:T40"/>
    <mergeCell ref="U40:W40"/>
    <mergeCell ref="W54:AA54"/>
    <mergeCell ref="K23:L23"/>
    <mergeCell ref="K32:L32"/>
    <mergeCell ref="C22:L22"/>
    <mergeCell ref="M22:V22"/>
    <mergeCell ref="W23:X23"/>
    <mergeCell ref="AE32:AF32"/>
    <mergeCell ref="W22:AF22"/>
    <mergeCell ref="W32:X32"/>
    <mergeCell ref="AG22:AP22"/>
    <mergeCell ref="AK23:AL23"/>
    <mergeCell ref="AM23:AN23"/>
    <mergeCell ref="AO23:AP23"/>
    <mergeCell ref="Y32:Z32"/>
    <mergeCell ref="AA32:AB32"/>
    <mergeCell ref="AC32:AD32"/>
    <mergeCell ref="Y23:Z23"/>
    <mergeCell ref="AA23:AB23"/>
    <mergeCell ref="B113:B114"/>
    <mergeCell ref="W55:AA55"/>
    <mergeCell ref="W64:AA64"/>
    <mergeCell ref="W68:AA68"/>
    <mergeCell ref="W69:AA69"/>
    <mergeCell ref="W78:AA78"/>
    <mergeCell ref="S83:V83"/>
    <mergeCell ref="S84:V84"/>
    <mergeCell ref="S93:V93"/>
    <mergeCell ref="V98:Y98"/>
    <mergeCell ref="N107:Q107"/>
    <mergeCell ref="R107:U107"/>
    <mergeCell ref="C107:E107"/>
    <mergeCell ref="F107:I107"/>
    <mergeCell ref="J107:M107"/>
    <mergeCell ref="C69:G69"/>
    <mergeCell ref="H69:L69"/>
    <mergeCell ref="M69:Q69"/>
    <mergeCell ref="R69:V69"/>
    <mergeCell ref="C84:F84"/>
    <mergeCell ref="G84:J84"/>
    <mergeCell ref="K84:N84"/>
    <mergeCell ref="O84:R84"/>
    <mergeCell ref="C78:G78"/>
    <mergeCell ref="P241:R241"/>
    <mergeCell ref="B231:S231"/>
    <mergeCell ref="O247:Q247"/>
    <mergeCell ref="O256:Q256"/>
    <mergeCell ref="B246:Q246"/>
    <mergeCell ref="AG23:AH23"/>
    <mergeCell ref="AI23:AJ23"/>
    <mergeCell ref="K165:L165"/>
    <mergeCell ref="K170:L170"/>
    <mergeCell ref="K179:L179"/>
    <mergeCell ref="K185:L185"/>
    <mergeCell ref="K194:L194"/>
    <mergeCell ref="K184:L184"/>
    <mergeCell ref="K200:L200"/>
    <mergeCell ref="K209:L209"/>
    <mergeCell ref="B199:L199"/>
    <mergeCell ref="V107:Y107"/>
    <mergeCell ref="B112:H112"/>
    <mergeCell ref="C113:G113"/>
    <mergeCell ref="H113:H114"/>
    <mergeCell ref="B128:H128"/>
    <mergeCell ref="B129:B130"/>
    <mergeCell ref="C129:G129"/>
    <mergeCell ref="H129:H130"/>
  </mergeCells>
  <pageMargins left="0.25" right="0.25" top="0.75" bottom="0.75" header="0.3" footer="0.3"/>
  <pageSetup paperSize="8" scale="28" fitToHeight="0" orientation="landscape" r:id="rId1"/>
  <colBreaks count="1" manualBreakCount="1">
    <brk id="12" max="1048575" man="1"/>
  </colBreaks>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Contents</vt:lpstr>
      <vt:lpstr>Retirement Income Methodology</vt:lpstr>
      <vt:lpstr>Retirement Income Data Tables</vt:lpstr>
      <vt:lpstr>Contents!Print_Area</vt:lpstr>
      <vt:lpstr>'Retirement Income Methodology'!Print_Area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 Shah</dc:creator>
  <cp:lastModifiedBy>Nwamaka Iwuchukwu</cp:lastModifiedBy>
  <cp:lastPrinted>2018-03-19T10:03:25Z</cp:lastPrinted>
  <dcterms:created xsi:type="dcterms:W3CDTF">2018-03-12T22:52:07Z</dcterms:created>
  <dcterms:modified xsi:type="dcterms:W3CDTF">2018-08-24T11:21:04Z</dcterms:modified>
</cp:coreProperties>
</file>