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codeName="ThisWorkbook" defaultThemeVersion="166925"/>
  <mc:AlternateContent xmlns:mc="http://schemas.openxmlformats.org/markup-compatibility/2006">
    <mc:Choice Requires="x15">
      <x15ac:absPath xmlns:x15ac="http://schemas.microsoft.com/office/spreadsheetml/2010/11/ac" url="https://thefca-my.sharepoint.com/personal/sian_mansley_fca_org_uk/Documents/Desktop/"/>
    </mc:Choice>
  </mc:AlternateContent>
  <xr:revisionPtr revIDLastSave="0" documentId="8_{0F5AEFA1-52C8-4792-BEE3-40786A2E9DD9}" xr6:coauthVersionLast="47" xr6:coauthVersionMax="47" xr10:uidLastSave="{00000000-0000-0000-0000-000000000000}"/>
  <bookViews>
    <workbookView xWindow="-108" yWindow="-108" windowWidth="23256" windowHeight="12576" xr2:uid="{00000000-000D-0000-FFFF-FFFF00000000}"/>
  </bookViews>
  <sheets>
    <sheet name="Information" sheetId="19" r:id="rId1"/>
    <sheet name="Compliance - Abridged advice" sheetId="18" r:id="rId2"/>
    <sheet name="Suitability - Pension transfer" sheetId="9" r:id="rId3"/>
    <sheet name="Suitability - Investment advice" sheetId="11" r:id="rId4"/>
    <sheet name="Insistent client" sheetId="12" r:id="rId5"/>
    <sheet name="Disclosure" sheetId="13" r:id="rId6"/>
    <sheet name="Contingent charging" sheetId="20" r:id="rId7"/>
    <sheet name="Causation" sheetId="16" r:id="rId8"/>
    <sheet name="Results &amp; feedback" sheetId="14" r:id="rId9"/>
    <sheet name="Datastring" sheetId="17" state="hidden" r:id="rId10"/>
    <sheet name="Validations" sheetId="15" state="hidden" r:id="rId11"/>
  </sheets>
  <definedNames>
    <definedName name="_xlnm._FilterDatabase" localSheetId="1" hidden="1">'Compliance - Abridged advice'!$AA$22:$AK$22</definedName>
    <definedName name="_xlnm._FilterDatabase" localSheetId="6" hidden="1">'Contingent charging'!$AB$19:$AK$21</definedName>
    <definedName name="_xlnm._FilterDatabase" localSheetId="0" hidden="1">Information!$B$31:$Q$46</definedName>
    <definedName name="AbAd">Validations!$AF$2:$AF$3</definedName>
    <definedName name="AbriComp">Validations!$AH$2:$AH$5</definedName>
    <definedName name="AbridgedInfoRating">Validations!$AG$2:$AG$4</definedName>
    <definedName name="AdSelect">Validations!$AD$2:$AD$3</definedName>
    <definedName name="AdType">Validations!$AE$2:$AE$4</definedName>
    <definedName name="Carveout">Validations!$AC$2:$AC$5</definedName>
    <definedName name="Causation">Validations!$AA$2:$AA$3</definedName>
    <definedName name="CausFB">Validations!$AK$2:$AK$3</definedName>
    <definedName name="CausInv">Validations!$AM$2:$AM$3</definedName>
    <definedName name="CausRem">Validations!$AL$2:$AL$3</definedName>
    <definedName name="Charging">Validations!$D$2:$D$4</definedName>
    <definedName name="CompNot">Validations!$X$2:$X$3</definedName>
    <definedName name="DCPension">Validations!$R$2:$R$10</definedName>
    <definedName name="Employed">Validations!$J$2:$J$6</definedName>
    <definedName name="ErMem">Validations!$Z$2:$Z$4</definedName>
    <definedName name="EstGua">Validations!$AN$2:$AN$3</definedName>
    <definedName name="Frequency">Validations!$N$2:$N$3</definedName>
    <definedName name="Funding">Validations!$Q$2:$Q$3</definedName>
    <definedName name="GenFree">Validations!$M$2:$M$3</definedName>
    <definedName name="Health">Validations!$L$2:$L$4</definedName>
    <definedName name="IndRest">Validations!$E$2:$E$3</definedName>
    <definedName name="InfoRating">Validations!$T$2:$T$4</definedName>
    <definedName name="Introducer">Validations!$F$2:$F$3</definedName>
    <definedName name="Marital">Validations!$I$2:$I$9</definedName>
    <definedName name="OneTen">Validations!$P$2:$P$11</definedName>
    <definedName name="PotAbriComp">Validations!$AI$2:$AI$5</definedName>
    <definedName name="PotCompNot">Validations!$Y$2:$Y$3</definedName>
    <definedName name="PotSuit">Validations!$U$2:$U$3</definedName>
    <definedName name="_xlnm.Print_Area" localSheetId="7">Causation!$B$1:$AK$49</definedName>
    <definedName name="_xlnm.Print_Area" localSheetId="1">'Compliance - Abridged advice'!$B$1:$AK$44</definedName>
    <definedName name="_xlnm.Print_Area" localSheetId="6">'Contingent charging'!$B$1:$AK$92</definedName>
    <definedName name="_xlnm.Print_Area" localSheetId="5">Disclosure!$A$1:$AK$153</definedName>
    <definedName name="_xlnm.Print_Area" localSheetId="0">Information!$A$1:$AG$321</definedName>
    <definedName name="_xlnm.Print_Area" localSheetId="4">'Insistent client'!$B$1:$AK$58</definedName>
    <definedName name="_xlnm.Print_Area" localSheetId="8">'Results &amp; feedback'!$B$1:$AK$65</definedName>
    <definedName name="_xlnm.Print_Area" localSheetId="3">'Suitability - Investment advice'!$B$1:$AK$39</definedName>
    <definedName name="_xlnm.Print_Area" localSheetId="2">'Suitability - Pension transfer'!$B$1:$AK$44</definedName>
    <definedName name="RecScheme">Validations!$G$2:$G$5</definedName>
    <definedName name="SingJoin">Validations!$H$2:$H$3</definedName>
    <definedName name="StatePension">Validations!$O$2:$O$3</definedName>
    <definedName name="Suitability">Validations!$V$2:$V$3</definedName>
    <definedName name="Tax">Validations!$K$2:$K$5</definedName>
    <definedName name="TransferRemain">Validations!$C$2:$C$3</definedName>
    <definedName name="TypeMort">Validations!$AJ$2:$AJ$5</definedName>
    <definedName name="Withdrawal">Validations!$S$2:$S$8</definedName>
    <definedName name="Yesblank">Validations!$A$2:$A$2</definedName>
    <definedName name="YesNo">Validations!$B$2:$B$3</definedName>
    <definedName name="YNNA">Validations!$W$2:$W$4</definedName>
    <definedName name="YNU">Validations!$AB$2:$AB$4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9" i="18" l="1"/>
  <c r="LI5" i="17"/>
  <c r="LH5" i="17"/>
  <c r="G153" i="19"/>
  <c r="EP5" i="17"/>
  <c r="EO5" i="17"/>
  <c r="IB5" i="17"/>
  <c r="IA5" i="17"/>
  <c r="AM123" i="13"/>
  <c r="SW5" i="17"/>
  <c r="SV5" i="17"/>
  <c r="QA5" i="17"/>
  <c r="PZ5" i="17"/>
  <c r="PS5" i="17"/>
  <c r="PR5" i="17"/>
  <c r="AM54" i="13"/>
  <c r="AM49" i="13"/>
  <c r="KM5" i="17"/>
  <c r="KL5" i="17"/>
  <c r="KK5" i="17"/>
  <c r="XM5" i="17"/>
  <c r="XK5" i="17"/>
  <c r="XI5" i="17"/>
  <c r="XG5" i="17"/>
  <c r="XE5" i="17"/>
  <c r="XC5" i="17"/>
  <c r="XA5" i="17"/>
  <c r="WY5" i="17"/>
  <c r="WV5" i="17"/>
  <c r="WU5" i="17"/>
  <c r="WT5" i="17"/>
  <c r="WS5" i="17"/>
  <c r="WR5" i="17"/>
  <c r="WQ5" i="17"/>
  <c r="WP5" i="17"/>
  <c r="WO5" i="17"/>
  <c r="WN5" i="17"/>
  <c r="WM5" i="17"/>
  <c r="WL5" i="17"/>
  <c r="WK5" i="17"/>
  <c r="WJ5" i="17"/>
  <c r="WI5" i="17"/>
  <c r="WH5" i="17"/>
  <c r="WG5" i="17"/>
  <c r="WF5" i="17"/>
  <c r="WE5" i="17"/>
  <c r="WD5" i="17"/>
  <c r="WC5" i="17"/>
  <c r="WB5" i="17"/>
  <c r="WA5" i="17"/>
  <c r="VZ5" i="17"/>
  <c r="VY5" i="17"/>
  <c r="VW5" i="17"/>
  <c r="VV5" i="17"/>
  <c r="VU5" i="17"/>
  <c r="VT5" i="17"/>
  <c r="VS5" i="17"/>
  <c r="VR5" i="17"/>
  <c r="VQ5" i="17"/>
  <c r="VP5" i="17"/>
  <c r="VO5" i="17"/>
  <c r="VN5" i="17"/>
  <c r="VM5" i="17"/>
  <c r="VL5" i="17"/>
  <c r="VK5" i="17"/>
  <c r="VJ5" i="17"/>
  <c r="VI5" i="17"/>
  <c r="VH5" i="17"/>
  <c r="VG5" i="17"/>
  <c r="VF5" i="17"/>
  <c r="VE5" i="17"/>
  <c r="VC5" i="17"/>
  <c r="VB5" i="17"/>
  <c r="VA5" i="17"/>
  <c r="UZ5" i="17"/>
  <c r="UY5" i="17"/>
  <c r="UX5" i="17"/>
  <c r="UW5" i="17"/>
  <c r="UV5" i="17"/>
  <c r="UU5" i="17"/>
  <c r="US5" i="17"/>
  <c r="UR5" i="17"/>
  <c r="UQ5" i="17"/>
  <c r="UP5" i="17"/>
  <c r="UO5" i="17"/>
  <c r="UN5" i="17"/>
  <c r="UM5" i="17"/>
  <c r="UL5" i="17"/>
  <c r="UK5" i="17"/>
  <c r="UJ5" i="17"/>
  <c r="UI5" i="17"/>
  <c r="UH5" i="17"/>
  <c r="UG5" i="17"/>
  <c r="UE5" i="17"/>
  <c r="UD5" i="17"/>
  <c r="UC5" i="17"/>
  <c r="UB5" i="17"/>
  <c r="UA5" i="17"/>
  <c r="TZ5" i="17"/>
  <c r="TY5" i="17"/>
  <c r="TX5" i="17"/>
  <c r="TW5" i="17"/>
  <c r="TV5" i="17"/>
  <c r="TU5" i="17"/>
  <c r="TS5" i="17"/>
  <c r="TR5" i="17"/>
  <c r="TQ5" i="17"/>
  <c r="TP5" i="17"/>
  <c r="TO5" i="17"/>
  <c r="TN5" i="17"/>
  <c r="TL5" i="17"/>
  <c r="TK5" i="17"/>
  <c r="TJ5" i="17"/>
  <c r="TI5" i="17"/>
  <c r="TH5" i="17"/>
  <c r="TF5" i="17"/>
  <c r="TE5" i="17"/>
  <c r="TD5" i="17"/>
  <c r="TC5" i="17"/>
  <c r="TB5" i="17"/>
  <c r="SZ5" i="17"/>
  <c r="SY5" i="17"/>
  <c r="SX5" i="17"/>
  <c r="SU5" i="17"/>
  <c r="ST5" i="17"/>
  <c r="SS5" i="17"/>
  <c r="SR5" i="17"/>
  <c r="SP5" i="17"/>
  <c r="SO5" i="17"/>
  <c r="SN5" i="17"/>
  <c r="SM5" i="17"/>
  <c r="SL5" i="17"/>
  <c r="SK5" i="17"/>
  <c r="SJ5" i="17"/>
  <c r="SI5" i="17"/>
  <c r="SH5" i="17"/>
  <c r="SG5" i="17"/>
  <c r="SF5" i="17"/>
  <c r="SE5" i="17"/>
  <c r="SD5" i="17"/>
  <c r="SB5" i="17"/>
  <c r="SA5" i="17"/>
  <c r="RZ5" i="17"/>
  <c r="RY5" i="17"/>
  <c r="RX5" i="17"/>
  <c r="RW5" i="17"/>
  <c r="RV5" i="17"/>
  <c r="RU5" i="17"/>
  <c r="RT5" i="17"/>
  <c r="RS5" i="17"/>
  <c r="RR5" i="17"/>
  <c r="RQ5" i="17"/>
  <c r="RP5" i="17"/>
  <c r="RO5" i="17"/>
  <c r="RN5" i="17"/>
  <c r="RL5" i="17"/>
  <c r="RK5" i="17"/>
  <c r="RJ5" i="17"/>
  <c r="RI5" i="17"/>
  <c r="RH5" i="17"/>
  <c r="RG5" i="17"/>
  <c r="RF5" i="17"/>
  <c r="RE5" i="17"/>
  <c r="RD5" i="17"/>
  <c r="RC5" i="17"/>
  <c r="RB5" i="17"/>
  <c r="RA5" i="17"/>
  <c r="QZ5" i="17"/>
  <c r="QY5" i="17"/>
  <c r="QX5" i="17"/>
  <c r="QW5" i="17"/>
  <c r="QV5" i="17"/>
  <c r="QU5" i="17"/>
  <c r="QT5" i="17"/>
  <c r="QS5" i="17"/>
  <c r="QR5" i="17"/>
  <c r="QQ5" i="17"/>
  <c r="QP5" i="17"/>
  <c r="QN5" i="17"/>
  <c r="QM5" i="17"/>
  <c r="QL5" i="17"/>
  <c r="QK5" i="17"/>
  <c r="QJ5" i="17"/>
  <c r="QI5" i="17"/>
  <c r="QH5" i="17"/>
  <c r="QG5" i="17"/>
  <c r="QF5" i="17"/>
  <c r="QD5" i="17"/>
  <c r="QC5" i="17"/>
  <c r="QB5" i="17"/>
  <c r="PY5" i="17"/>
  <c r="PX5" i="17"/>
  <c r="PW5" i="17"/>
  <c r="PV5" i="17"/>
  <c r="PU5" i="17"/>
  <c r="PT5" i="17"/>
  <c r="PQ5" i="17"/>
  <c r="PP5" i="17"/>
  <c r="PO5" i="17"/>
  <c r="PN5" i="17"/>
  <c r="PM5" i="17"/>
  <c r="PL5" i="17"/>
  <c r="PK5" i="17"/>
  <c r="PJ5" i="17"/>
  <c r="PI5" i="17"/>
  <c r="PH5" i="17"/>
  <c r="AM50" i="20" l="1"/>
  <c r="AM49" i="20"/>
  <c r="AM46" i="20"/>
  <c r="AM47" i="20"/>
  <c r="AM20" i="20"/>
  <c r="AM21" i="20"/>
  <c r="AM31" i="20"/>
  <c r="AM33" i="20"/>
  <c r="AM34" i="20"/>
  <c r="AM52" i="20"/>
  <c r="AM60" i="20"/>
  <c r="AM61" i="20"/>
  <c r="AF58" i="20" s="1"/>
  <c r="UT5" i="17" s="1"/>
  <c r="AM62" i="20"/>
  <c r="AM63" i="20"/>
  <c r="AM10" i="20"/>
  <c r="AM9" i="20"/>
  <c r="AF44" i="20" l="1"/>
  <c r="UF5" i="17" s="1"/>
  <c r="AF29" i="20"/>
  <c r="TT5" i="17" s="1"/>
  <c r="AF18" i="20"/>
  <c r="TM5" i="17" s="1"/>
  <c r="AF7" i="20"/>
  <c r="TG5" i="17" s="1"/>
  <c r="PF5" i="17"/>
  <c r="PE5" i="17"/>
  <c r="PD5" i="17"/>
  <c r="PC5" i="17"/>
  <c r="PB5" i="17"/>
  <c r="PA5" i="17"/>
  <c r="OZ5" i="17"/>
  <c r="OY5" i="17"/>
  <c r="OX5" i="17"/>
  <c r="OW5" i="17"/>
  <c r="OV5" i="17"/>
  <c r="OU5" i="17"/>
  <c r="OT5" i="17"/>
  <c r="OR5" i="17"/>
  <c r="OQ5" i="17"/>
  <c r="OP5" i="17"/>
  <c r="OO5" i="17"/>
  <c r="ON5" i="17"/>
  <c r="OM5" i="17"/>
  <c r="OL5" i="17"/>
  <c r="OK5" i="17"/>
  <c r="OJ5" i="17"/>
  <c r="OI5" i="17"/>
  <c r="OH5" i="17"/>
  <c r="OG5" i="17"/>
  <c r="OF5" i="17"/>
  <c r="OD5" i="17"/>
  <c r="OC5" i="17"/>
  <c r="OB5" i="17"/>
  <c r="OA5" i="17"/>
  <c r="NZ5" i="17"/>
  <c r="NY5" i="17"/>
  <c r="NX5" i="17"/>
  <c r="NV5" i="17"/>
  <c r="NU5" i="17"/>
  <c r="NT5" i="17"/>
  <c r="NS5" i="17"/>
  <c r="NQ5" i="17"/>
  <c r="NP5" i="17"/>
  <c r="NO5" i="17"/>
  <c r="NN5" i="17"/>
  <c r="NM5" i="17"/>
  <c r="NL5" i="17"/>
  <c r="NK5" i="17"/>
  <c r="NJ5" i="17"/>
  <c r="NI5" i="17"/>
  <c r="NH5" i="17"/>
  <c r="NG5" i="17"/>
  <c r="NF5" i="17"/>
  <c r="NE5" i="17"/>
  <c r="ND5" i="17"/>
  <c r="NC5" i="17"/>
  <c r="NB5" i="17"/>
  <c r="NA5" i="17"/>
  <c r="MZ5" i="17"/>
  <c r="MY5" i="17"/>
  <c r="MX5" i="17"/>
  <c r="MW5" i="17"/>
  <c r="MU5" i="17"/>
  <c r="MT5" i="17"/>
  <c r="MS5" i="17"/>
  <c r="MR5" i="17"/>
  <c r="MQ5" i="17"/>
  <c r="MP5" i="17"/>
  <c r="MO5" i="17"/>
  <c r="MN5" i="17"/>
  <c r="MM5" i="17"/>
  <c r="ML5" i="17"/>
  <c r="MK5" i="17"/>
  <c r="MJ5" i="17"/>
  <c r="MI5" i="17"/>
  <c r="MH5" i="17"/>
  <c r="MG5" i="17"/>
  <c r="MF5" i="17"/>
  <c r="ME5" i="17"/>
  <c r="MD5" i="17"/>
  <c r="MC5" i="17"/>
  <c r="MB5" i="17"/>
  <c r="MA5" i="17"/>
  <c r="LZ5" i="17"/>
  <c r="LY5" i="17"/>
  <c r="LX5" i="17"/>
  <c r="LW5" i="17"/>
  <c r="LV5" i="17"/>
  <c r="LU5" i="17"/>
  <c r="LT5" i="17"/>
  <c r="LS5" i="17"/>
  <c r="LR5" i="17"/>
  <c r="LQ5" i="17"/>
  <c r="LO5" i="17"/>
  <c r="LN5" i="17"/>
  <c r="LM5" i="17"/>
  <c r="LL5" i="17"/>
  <c r="LK5" i="17"/>
  <c r="LJ5" i="17"/>
  <c r="LG5" i="17"/>
  <c r="LF5" i="17"/>
  <c r="LE5" i="17"/>
  <c r="LD5" i="17"/>
  <c r="LC5" i="17"/>
  <c r="LB5" i="17"/>
  <c r="LA5" i="17"/>
  <c r="KZ5" i="17"/>
  <c r="KY5" i="17"/>
  <c r="KX5" i="17"/>
  <c r="AA69" i="20" l="1"/>
  <c r="VD5" i="17" s="1"/>
  <c r="KV5" i="17"/>
  <c r="KU5" i="17"/>
  <c r="KT5" i="17"/>
  <c r="KS5" i="17"/>
  <c r="KQ5" i="17"/>
  <c r="KP5" i="17"/>
  <c r="KN5" i="17"/>
  <c r="KJ5" i="17"/>
  <c r="KI5" i="17"/>
  <c r="KH5" i="17"/>
  <c r="KG5" i="17"/>
  <c r="KF5" i="17"/>
  <c r="KD5" i="17"/>
  <c r="KC5" i="17"/>
  <c r="KB5" i="17"/>
  <c r="KA5" i="17"/>
  <c r="JZ5" i="17"/>
  <c r="JY5" i="17"/>
  <c r="JX5" i="17"/>
  <c r="JW5" i="17"/>
  <c r="JV5" i="17"/>
  <c r="JU5" i="17"/>
  <c r="JT5" i="17"/>
  <c r="JS5" i="17"/>
  <c r="JR5" i="17"/>
  <c r="JQ5" i="17"/>
  <c r="JP5" i="17"/>
  <c r="JO5" i="17"/>
  <c r="JN5" i="17"/>
  <c r="JM5" i="17"/>
  <c r="JL5" i="17"/>
  <c r="JK5" i="17"/>
  <c r="JJ5" i="17"/>
  <c r="JI5" i="17"/>
  <c r="JH5" i="17"/>
  <c r="JG5" i="17"/>
  <c r="JF5" i="17"/>
  <c r="JE5" i="17"/>
  <c r="JD5" i="17"/>
  <c r="JC5" i="17"/>
  <c r="JB5" i="17"/>
  <c r="JA5" i="17"/>
  <c r="IZ5" i="17"/>
  <c r="IY5" i="17"/>
  <c r="IX5" i="17"/>
  <c r="IW5" i="17"/>
  <c r="IV5" i="17"/>
  <c r="IU5" i="17"/>
  <c r="IT5" i="17"/>
  <c r="IS5" i="17"/>
  <c r="IR5" i="17"/>
  <c r="IQ5" i="17"/>
  <c r="IP5" i="17"/>
  <c r="IO5" i="17"/>
  <c r="IN5" i="17"/>
  <c r="IM5" i="17"/>
  <c r="IL5" i="17"/>
  <c r="IK5" i="17"/>
  <c r="IJ5" i="17"/>
  <c r="II5" i="17"/>
  <c r="IH5" i="17"/>
  <c r="IG5" i="17"/>
  <c r="IF5" i="17"/>
  <c r="IE5" i="17"/>
  <c r="ID5" i="17"/>
  <c r="IC5" i="17"/>
  <c r="HZ5" i="17"/>
  <c r="HY5" i="17"/>
  <c r="HX5" i="17"/>
  <c r="HW5" i="17"/>
  <c r="HV5" i="17"/>
  <c r="HU5" i="17"/>
  <c r="HT5" i="17"/>
  <c r="HS5" i="17"/>
  <c r="HR5" i="17"/>
  <c r="HQ5" i="17"/>
  <c r="HP5" i="17"/>
  <c r="HO5" i="17"/>
  <c r="HN5" i="17"/>
  <c r="HM5" i="17"/>
  <c r="HL5" i="17"/>
  <c r="HK5" i="17"/>
  <c r="HJ5" i="17"/>
  <c r="HI5" i="17"/>
  <c r="HH5" i="17"/>
  <c r="HG5" i="17"/>
  <c r="HF5" i="17"/>
  <c r="HE5" i="17"/>
  <c r="HD5" i="17"/>
  <c r="HC5" i="17"/>
  <c r="HB5" i="17"/>
  <c r="HA5" i="17"/>
  <c r="GZ5" i="17"/>
  <c r="GY5" i="17"/>
  <c r="GX5" i="17"/>
  <c r="GW5" i="17"/>
  <c r="GV5" i="17"/>
  <c r="GU5" i="17"/>
  <c r="GT5" i="17"/>
  <c r="GS5" i="17"/>
  <c r="GM5" i="17"/>
  <c r="GR5" i="17"/>
  <c r="GQ5" i="17"/>
  <c r="GP5" i="17"/>
  <c r="GO5" i="17"/>
  <c r="GN5" i="17"/>
  <c r="GL5" i="17"/>
  <c r="GK5" i="17"/>
  <c r="GJ5" i="17"/>
  <c r="GI5" i="17"/>
  <c r="GH5" i="17"/>
  <c r="GG5" i="17"/>
  <c r="GF5" i="17"/>
  <c r="GE5" i="17"/>
  <c r="GD5" i="17"/>
  <c r="GC5" i="17"/>
  <c r="GB5" i="17"/>
  <c r="GA5" i="17"/>
  <c r="FZ5" i="17"/>
  <c r="FY5" i="17"/>
  <c r="FX5" i="17"/>
  <c r="FW5" i="17"/>
  <c r="FV5" i="17"/>
  <c r="FU5" i="17"/>
  <c r="FT5" i="17"/>
  <c r="FS5" i="17"/>
  <c r="FR5" i="17"/>
  <c r="FQ5" i="17"/>
  <c r="FP5" i="17"/>
  <c r="FO5" i="17"/>
  <c r="FN5" i="17"/>
  <c r="FM5" i="17"/>
  <c r="FL5" i="17"/>
  <c r="FK5" i="17"/>
  <c r="FJ5" i="17"/>
  <c r="FI5" i="17"/>
  <c r="FH5" i="17"/>
  <c r="FG5" i="17"/>
  <c r="FF5" i="17"/>
  <c r="FE5" i="17"/>
  <c r="FD5" i="17"/>
  <c r="FC5" i="17"/>
  <c r="FB5" i="17"/>
  <c r="FA5" i="17"/>
  <c r="EZ5" i="17"/>
  <c r="EY5" i="17"/>
  <c r="EX5" i="17"/>
  <c r="EW5" i="17"/>
  <c r="EV5" i="17"/>
  <c r="EU5" i="17"/>
  <c r="ES5" i="17"/>
  <c r="ER5" i="17"/>
  <c r="EQ5" i="17"/>
  <c r="EN5" i="17"/>
  <c r="EM5" i="17"/>
  <c r="EL5" i="17"/>
  <c r="EK5" i="17"/>
  <c r="EJ5" i="17"/>
  <c r="EI5" i="17"/>
  <c r="EH5" i="17"/>
  <c r="EG5" i="17"/>
  <c r="EF5" i="17"/>
  <c r="EE5" i="17"/>
  <c r="ED5" i="17"/>
  <c r="EC5" i="17"/>
  <c r="EB5" i="17"/>
  <c r="EA5" i="17"/>
  <c r="DZ5" i="17"/>
  <c r="DY5" i="17"/>
  <c r="DX5" i="17"/>
  <c r="DW5" i="17"/>
  <c r="DV5" i="17"/>
  <c r="DU5" i="17"/>
  <c r="DT5" i="17"/>
  <c r="DS5" i="17"/>
  <c r="DR5" i="17"/>
  <c r="DQ5" i="17"/>
  <c r="DP5" i="17"/>
  <c r="DO5" i="17"/>
  <c r="DN5" i="17"/>
  <c r="DM5" i="17"/>
  <c r="DL5" i="17"/>
  <c r="DK5" i="17"/>
  <c r="DJ5" i="17"/>
  <c r="DI5" i="17"/>
  <c r="DH5" i="17"/>
  <c r="DG5" i="17"/>
  <c r="DF5" i="17"/>
  <c r="DE5" i="17"/>
  <c r="DD5" i="17"/>
  <c r="DC5" i="17"/>
  <c r="DB5" i="17"/>
  <c r="DA5" i="17"/>
  <c r="CZ5" i="17"/>
  <c r="CY5" i="17"/>
  <c r="CX5" i="17"/>
  <c r="CW5" i="17"/>
  <c r="CV5" i="17"/>
  <c r="CU5" i="17"/>
  <c r="CT5" i="17"/>
  <c r="CS5" i="17"/>
  <c r="CR5" i="17"/>
  <c r="CQ5" i="17"/>
  <c r="CP5" i="17"/>
  <c r="CO5" i="17"/>
  <c r="CN5" i="17"/>
  <c r="CM5" i="17"/>
  <c r="CL5" i="17"/>
  <c r="CK5" i="17"/>
  <c r="CJ5" i="17"/>
  <c r="CI5" i="17"/>
  <c r="CH5" i="17"/>
  <c r="CG5" i="17"/>
  <c r="CF5" i="17"/>
  <c r="CE5" i="17" l="1"/>
  <c r="CD5" i="17"/>
  <c r="CC5" i="17"/>
  <c r="CB5" i="17"/>
  <c r="CA5" i="17"/>
  <c r="BZ5" i="17"/>
  <c r="BY5" i="17"/>
  <c r="BX5" i="17"/>
  <c r="BW5" i="17"/>
  <c r="BV5" i="17"/>
  <c r="BU5" i="17"/>
  <c r="BT5" i="17"/>
  <c r="BR5" i="17"/>
  <c r="BQ5" i="17"/>
  <c r="BP5" i="17"/>
  <c r="AD59" i="19"/>
  <c r="BS5" i="17" s="1"/>
  <c r="M59" i="19"/>
  <c r="BO5" i="17"/>
  <c r="BN5" i="17"/>
  <c r="BM5" i="17"/>
  <c r="BL5" i="17"/>
  <c r="BK5" i="17"/>
  <c r="BJ5" i="17"/>
  <c r="BI5" i="17"/>
  <c r="BH5" i="17"/>
  <c r="BG5" i="17"/>
  <c r="BE5" i="17"/>
  <c r="BD5" i="17"/>
  <c r="BC5" i="17"/>
  <c r="BB5" i="17"/>
  <c r="BA5" i="17"/>
  <c r="AZ5" i="17"/>
  <c r="AY5" i="17"/>
  <c r="AX5" i="17"/>
  <c r="AW5" i="17"/>
  <c r="AV5" i="17"/>
  <c r="AU5" i="17"/>
  <c r="AT5" i="17"/>
  <c r="AS5" i="17"/>
  <c r="AR5" i="17"/>
  <c r="AQ5" i="17"/>
  <c r="AP5" i="17"/>
  <c r="AO5" i="17"/>
  <c r="AN5" i="17"/>
  <c r="AM5" i="17"/>
  <c r="AL5" i="17"/>
  <c r="AK5" i="17"/>
  <c r="AJ5" i="17"/>
  <c r="AI5" i="17"/>
  <c r="AH5" i="17"/>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B5" i="17"/>
  <c r="A5" i="17"/>
  <c r="K11" i="14" l="1"/>
  <c r="K12" i="14"/>
  <c r="I29" i="16" l="1" a="1"/>
  <c r="I29" i="16" s="1"/>
  <c r="K51" i="14"/>
  <c r="XH5" i="17" s="1"/>
  <c r="AN7" i="16"/>
  <c r="AN12" i="16"/>
  <c r="AN17" i="16"/>
  <c r="AN18" i="16"/>
  <c r="AN19" i="16"/>
  <c r="AN24" i="16"/>
  <c r="AN25" i="16"/>
  <c r="AN26" i="16"/>
  <c r="AN6" i="16"/>
  <c r="I28" i="16" l="1" a="1"/>
  <c r="I28" i="16" s="1"/>
  <c r="I30" i="16" a="1"/>
  <c r="I30" i="16" s="1"/>
  <c r="AA35" i="12" l="1"/>
  <c r="VX5" i="17" s="1"/>
  <c r="B22" i="14" l="1"/>
  <c r="WW5" i="17" s="1"/>
  <c r="LP5" i="17" l="1"/>
  <c r="AA21" i="9"/>
  <c r="MV5" i="17" s="1"/>
  <c r="AM50" i="13"/>
  <c r="AM48" i="13"/>
  <c r="AM47" i="13"/>
  <c r="AM46" i="13"/>
  <c r="AM45" i="13"/>
  <c r="AM44" i="13"/>
  <c r="AM55" i="13"/>
  <c r="AM53" i="13"/>
  <c r="AM52" i="13"/>
  <c r="AM35" i="13"/>
  <c r="AM34" i="13"/>
  <c r="AM33" i="13"/>
  <c r="AM32" i="13"/>
  <c r="AM31" i="13"/>
  <c r="AM30" i="13"/>
  <c r="AF41" i="13" l="1"/>
  <c r="PG5" i="17" s="1"/>
  <c r="AF28" i="13"/>
  <c r="OS5" i="17" s="1"/>
  <c r="AM22" i="13"/>
  <c r="AM21" i="13"/>
  <c r="AM20" i="13"/>
  <c r="AM19" i="13"/>
  <c r="AM18" i="13"/>
  <c r="AM17" i="13"/>
  <c r="AF15" i="13" l="1"/>
  <c r="OE5" i="17" s="1"/>
  <c r="AM86" i="13" l="1"/>
  <c r="AM85" i="13"/>
  <c r="AM84" i="13"/>
  <c r="AM83" i="13"/>
  <c r="AM81" i="13"/>
  <c r="AM80" i="13"/>
  <c r="AM79" i="13"/>
  <c r="AM78" i="13"/>
  <c r="AM77" i="13"/>
  <c r="AM76" i="13"/>
  <c r="AM75" i="13"/>
  <c r="AF72" i="13" l="1"/>
  <c r="QO5" i="17" s="1"/>
  <c r="AM121" i="13"/>
  <c r="AM124" i="13"/>
  <c r="AM122" i="13"/>
  <c r="AF119" i="13" l="1"/>
  <c r="SQ5" i="17" s="1"/>
  <c r="AM113" i="13"/>
  <c r="AM112" i="13"/>
  <c r="AM111" i="13"/>
  <c r="AM110" i="13"/>
  <c r="AM109" i="13"/>
  <c r="AM108" i="13"/>
  <c r="AM100" i="13"/>
  <c r="AM99" i="13"/>
  <c r="AM98" i="13"/>
  <c r="AM97" i="13"/>
  <c r="AM96" i="13"/>
  <c r="AM95" i="13"/>
  <c r="AM94" i="13"/>
  <c r="AM66" i="13"/>
  <c r="AM65" i="13"/>
  <c r="AM64" i="13"/>
  <c r="AM63" i="13"/>
  <c r="AM9" i="13"/>
  <c r="AM8" i="13"/>
  <c r="AM7" i="13"/>
  <c r="AF5" i="13" l="1"/>
  <c r="NW5" i="17" s="1"/>
  <c r="AF92" i="13"/>
  <c r="RM5" i="17" s="1"/>
  <c r="AF106" i="13"/>
  <c r="SC5" i="17" s="1"/>
  <c r="AF61" i="13"/>
  <c r="QE5" i="17" s="1"/>
  <c r="AA130" i="13" l="1"/>
  <c r="TA5" i="17" s="1"/>
  <c r="BF5" i="17"/>
  <c r="K15" i="14" l="1"/>
  <c r="K8" i="14"/>
  <c r="K6" i="14"/>
  <c r="K31" i="14" s="1"/>
  <c r="WZ5" i="17" s="1"/>
  <c r="K7" i="14"/>
  <c r="K36" i="14" s="1"/>
  <c r="XB5" i="17" s="1"/>
  <c r="K5" i="14"/>
  <c r="K26" i="14" s="1"/>
  <c r="WX5" i="17" s="1"/>
  <c r="K10" i="14"/>
  <c r="X10" i="14" s="1"/>
  <c r="P297" i="19"/>
  <c r="KO5" i="17" s="1"/>
  <c r="X8" i="14" l="1"/>
  <c r="X9" i="14"/>
  <c r="X14" i="14"/>
  <c r="X13" i="14"/>
  <c r="X12" i="14"/>
  <c r="X17" i="14"/>
  <c r="X15" i="14"/>
  <c r="X16" i="14"/>
  <c r="H5" i="18"/>
  <c r="KW5" i="17" s="1"/>
  <c r="Y297" i="19" l="1"/>
  <c r="KR5" i="17" s="1"/>
  <c r="X175" i="19" l="1"/>
  <c r="G175" i="19"/>
  <c r="X267" i="19" l="1"/>
  <c r="KE5" i="17" s="1"/>
  <c r="M229" i="19"/>
  <c r="N228" i="19"/>
  <c r="M228" i="19"/>
  <c r="M202" i="19"/>
  <c r="X184" i="19"/>
  <c r="G184" i="19"/>
  <c r="X158" i="19"/>
  <c r="G158" i="19"/>
  <c r="X153" i="19"/>
  <c r="ET5" i="17"/>
  <c r="K61" i="14" l="1"/>
  <c r="XL5" i="17" s="1"/>
  <c r="K56" i="14" l="1"/>
  <c r="XJ5" i="17" s="1"/>
  <c r="K46" i="14"/>
  <c r="XF5" i="17" s="1"/>
  <c r="K41" i="14"/>
  <c r="XD5" i="17" s="1"/>
  <c r="AA16" i="11" l="1"/>
  <c r="NR5"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<sst xmlns="http://schemas.openxmlformats.org/spreadsheetml/2006/main" count="1800" uniqueCount="755">
  <si>
    <t>DEFINED BENEFIT TRANSFER ADVICE ASSESSMENT TOOL</t>
  </si>
  <si>
    <t>Case details</t>
  </si>
  <si>
    <t>Project Ref:</t>
  </si>
  <si>
    <t>Review details</t>
  </si>
  <si>
    <t>Advice details</t>
  </si>
  <si>
    <t>Reviewer</t>
  </si>
  <si>
    <t>Type of advice provided</t>
  </si>
  <si>
    <t>Date of review</t>
  </si>
  <si>
    <t>Firm details</t>
  </si>
  <si>
    <t>QA Completed?</t>
  </si>
  <si>
    <t>UUID</t>
  </si>
  <si>
    <t>Page Ref</t>
  </si>
  <si>
    <t>QA Specialist (Name)</t>
  </si>
  <si>
    <t>Firm / Network name</t>
  </si>
  <si>
    <t>Date of QA review</t>
  </si>
  <si>
    <t>FRN</t>
  </si>
  <si>
    <t>FCA Register</t>
  </si>
  <si>
    <t>Causation QA required?</t>
  </si>
  <si>
    <t>AR (if different)</t>
  </si>
  <si>
    <t>QA Causation (Name)</t>
  </si>
  <si>
    <t>Advice Status</t>
  </si>
  <si>
    <t>Date of causation review</t>
  </si>
  <si>
    <t>Adviser details - Abridged advice</t>
  </si>
  <si>
    <t>Abridged advice details</t>
  </si>
  <si>
    <t>Adviser name</t>
  </si>
  <si>
    <t>Date of advice</t>
  </si>
  <si>
    <t>Adviser reference (IRN)</t>
  </si>
  <si>
    <t>Date of last KYC at time of advice</t>
  </si>
  <si>
    <t>Was the adviser a PTS?</t>
  </si>
  <si>
    <t>Abridged advice outcome/recommendation</t>
  </si>
  <si>
    <t>(If no above), name of PTS</t>
  </si>
  <si>
    <t>Abridged advice charge (£)</t>
  </si>
  <si>
    <t>Abridged advice charge (%)</t>
  </si>
  <si>
    <t>Adviser details - Full advice</t>
  </si>
  <si>
    <t>Additional comments</t>
  </si>
  <si>
    <t>Full advice details</t>
  </si>
  <si>
    <t>Client referrals</t>
  </si>
  <si>
    <t>Recommendation</t>
  </si>
  <si>
    <t>Did the client transfer?</t>
  </si>
  <si>
    <t>Client referred from third party firm?</t>
  </si>
  <si>
    <t>Firm recommended proposed arrangement?</t>
  </si>
  <si>
    <t>Third party is regulated/unregulated?</t>
  </si>
  <si>
    <t>Was the client treated as insistent?</t>
  </si>
  <si>
    <t>Third party firm name</t>
  </si>
  <si>
    <t>Initial advice charge basis</t>
  </si>
  <si>
    <t>Third party firm FRN</t>
  </si>
  <si>
    <t>Initial advice charge (£)</t>
  </si>
  <si>
    <t>Third party adviser name</t>
  </si>
  <si>
    <t>Initial advice charge (%)</t>
  </si>
  <si>
    <t>Third party adviser reference (IRN)</t>
  </si>
  <si>
    <t>Ongoing advice charge (£)</t>
  </si>
  <si>
    <t>Ongoing advice charge (%)</t>
  </si>
  <si>
    <t>Employer sponsored advice</t>
  </si>
  <si>
    <t>Was the client encouraged to take advice by their employer?</t>
  </si>
  <si>
    <t>Who paid for the advice?</t>
  </si>
  <si>
    <t>Who selected the financial adviser?</t>
  </si>
  <si>
    <t>Has the firm obtained the necessary information to provide advice?</t>
  </si>
  <si>
    <t>Abridged advice</t>
  </si>
  <si>
    <t>Full advice</t>
  </si>
  <si>
    <t>QA</t>
  </si>
  <si>
    <t>Has the firm obtained the essential facts about the client?</t>
  </si>
  <si>
    <t>Was the advice on a single or joint life basis?</t>
  </si>
  <si>
    <t>Client</t>
  </si>
  <si>
    <t>Partner</t>
  </si>
  <si>
    <t>Surname</t>
  </si>
  <si>
    <t>First name</t>
  </si>
  <si>
    <t>Y</t>
  </si>
  <si>
    <t>Date of birth (Age at time of earliest advice)</t>
  </si>
  <si>
    <t>Date of birth (Age at time of advice)</t>
  </si>
  <si>
    <t>Marital status</t>
  </si>
  <si>
    <t>Employment status</t>
  </si>
  <si>
    <t>Current tax rate</t>
  </si>
  <si>
    <t>UK Resident</t>
  </si>
  <si>
    <t>Health status</t>
  </si>
  <si>
    <t>Notes on health (if not good)</t>
  </si>
  <si>
    <t>Notes on any dependents</t>
  </si>
  <si>
    <t>Is the client considered vulnerable?</t>
  </si>
  <si>
    <t>Notes on vulnerability</t>
  </si>
  <si>
    <t xml:space="preserve">Was there a material difference in information collected for abridged and full advice? </t>
  </si>
  <si>
    <t>Comments on material differences.</t>
  </si>
  <si>
    <t>Has the firm obtained the necessary information regarding the client's investment and retirement objectives?</t>
  </si>
  <si>
    <t>Approach to capturing objectives?</t>
  </si>
  <si>
    <t>Has the adviser prioritised objectives?</t>
  </si>
  <si>
    <t>Objective</t>
  </si>
  <si>
    <t>Amount wanted (where relevant)</t>
  </si>
  <si>
    <t>Date needed (where relevant)</t>
  </si>
  <si>
    <t>Priority 1 objective</t>
  </si>
  <si>
    <t>Priority 2 objective</t>
  </si>
  <si>
    <t>Priority 3 objective</t>
  </si>
  <si>
    <t>Priority 4 objective</t>
  </si>
  <si>
    <t>Priority 5 objective</t>
  </si>
  <si>
    <t>Has the firm obtained the necessary information regarding the client's investment risk profile?</t>
  </si>
  <si>
    <t>Firm's description of client's attitude to investment risk (tolerance).</t>
  </si>
  <si>
    <t>Did the firm use a tool to help assess?</t>
  </si>
  <si>
    <t>Name of tool</t>
  </si>
  <si>
    <t>Our comments on firm's assessment</t>
  </si>
  <si>
    <t>Firm's description of client's ability to take investment risk (capacity).</t>
  </si>
  <si>
    <t>Has the firm obtained the necessary information regarding the client's attitude to transfer risk?</t>
  </si>
  <si>
    <t>Firm's consideration of client's attitude to transfer risk</t>
  </si>
  <si>
    <t>Has the firm obtained the necessary information regarding the client's knowledge &amp; experience?</t>
  </si>
  <si>
    <t>Firm's assessment of the client's knowledge and experience.</t>
  </si>
  <si>
    <t>Has the firm kept a record of the client's understanding of the risks of proceeding with a pension transfer?</t>
  </si>
  <si>
    <t>Does this record demonstrate that the client understands the risks of proceeding with a pension transfer?</t>
  </si>
  <si>
    <t>Has the firm obtained the necessary information regarding the client's estimated expenditure throughout retirement?</t>
  </si>
  <si>
    <t>Has the adviser captured detail on the client's expenditure plans in retirement?</t>
  </si>
  <si>
    <t>(For abridged advice only) did the firm use cashflow modelling to estimate the client's income and/or expenditure in retirement?</t>
  </si>
  <si>
    <t>(For abridged advice only) did the firm base the cashflow modelling on a receiving scheme?</t>
  </si>
  <si>
    <t>Current regular expenditure</t>
  </si>
  <si>
    <t>Retirement regular expenditure</t>
  </si>
  <si>
    <t>Captured monthly or annually?</t>
  </si>
  <si>
    <t>Basic cost of living (p.m)</t>
  </si>
  <si>
    <t>Lifestyle expenditure (p.m)</t>
  </si>
  <si>
    <t>TOTAL non-discretionary expenditure (p.m)</t>
  </si>
  <si>
    <t>Discretionary / savings (p.m)</t>
  </si>
  <si>
    <t>Basic cost of living (p.a)</t>
  </si>
  <si>
    <t>Lifestyle expenditure (p.a)</t>
  </si>
  <si>
    <t>TOTAL non-discretionary expenditure (p.a)</t>
  </si>
  <si>
    <t>Discretionary / savings (p.a)</t>
  </si>
  <si>
    <t>Has the firm obtained the necessary information regarding the client's financial situation?</t>
  </si>
  <si>
    <t>Current income (client)</t>
  </si>
  <si>
    <t>Current income (spouse/partner)</t>
  </si>
  <si>
    <t>Salary (p.a)</t>
  </si>
  <si>
    <t>Investment/dividend/property income (p.a)</t>
  </si>
  <si>
    <t>Investment/dividend/property income   (p.a)</t>
  </si>
  <si>
    <t>Workplace pensions income (p.a)</t>
  </si>
  <si>
    <t>Non-workplace pensions income (p.a)</t>
  </si>
  <si>
    <t>Other income (p.a)</t>
  </si>
  <si>
    <t>TOTAL</t>
  </si>
  <si>
    <t>Income sources in retirement excluding this pension (client)</t>
  </si>
  <si>
    <t>Income sources in retirement (spouse/partner)</t>
  </si>
  <si>
    <t>Forecast state pension (p.a)</t>
  </si>
  <si>
    <t>State pension date</t>
  </si>
  <si>
    <t>State pension forecast or inferred?</t>
  </si>
  <si>
    <t>Secured workplace pension income (p.a.)</t>
  </si>
  <si>
    <t>Secured non-workplace pension income (p.a)</t>
  </si>
  <si>
    <t>Gross income from non-pension assets (p.a)</t>
  </si>
  <si>
    <t xml:space="preserve">Other assets </t>
  </si>
  <si>
    <t>Other assets (spouse/partner)</t>
  </si>
  <si>
    <t>Workplace pensions  (TV)</t>
  </si>
  <si>
    <t>Workplace pensions (TV)</t>
  </si>
  <si>
    <t>Non-workplace pensions (TV)</t>
  </si>
  <si>
    <t>Investments (FV)</t>
  </si>
  <si>
    <t>Cash assets</t>
  </si>
  <si>
    <t>Property (ex main residence)</t>
  </si>
  <si>
    <t xml:space="preserve">Predicted future inheritance </t>
  </si>
  <si>
    <t>Liabilities</t>
  </si>
  <si>
    <t>Outstanding mortgage</t>
  </si>
  <si>
    <t>Date of final payment (client age)</t>
  </si>
  <si>
    <t>Type of mortgage</t>
  </si>
  <si>
    <t>Other secured debt</t>
  </si>
  <si>
    <t>Unsecured debts</t>
  </si>
  <si>
    <t>Will this pension be used to repay any of this debt?</t>
  </si>
  <si>
    <t>Has the firm obtained the necessary information regarding the ceding arrangement?</t>
  </si>
  <si>
    <t>Number of schemes</t>
  </si>
  <si>
    <t>Number of DB schemes/periods of service advised on</t>
  </si>
  <si>
    <t>Complete one toolkit for each scheme and add explanatory comments in the box below.</t>
  </si>
  <si>
    <t>Partial transfer recommended?</t>
  </si>
  <si>
    <t>General scheme information</t>
  </si>
  <si>
    <t>Benefits at scheme NRD</t>
  </si>
  <si>
    <t>Sponsoring employer</t>
  </si>
  <si>
    <t>Pension (no commutation) p.a.</t>
  </si>
  <si>
    <t>Cash equivalent transfer value (£)</t>
  </si>
  <si>
    <t>Pension (full commutation) p.a.</t>
  </si>
  <si>
    <t>CETV estimated or guaranteed?</t>
  </si>
  <si>
    <t>PCLS</t>
  </si>
  <si>
    <t>Enhanced Transfer Value (£)</t>
  </si>
  <si>
    <t>Transfer value guaranteed until…</t>
  </si>
  <si>
    <t>Date joined scheme</t>
  </si>
  <si>
    <t>M</t>
  </si>
  <si>
    <t>Benefits at client's preferred retirement date</t>
  </si>
  <si>
    <t>Date left scheme (Service Years/Months)</t>
  </si>
  <si>
    <t>Preferred retirement age (Years)</t>
  </si>
  <si>
    <t>Scheme retirement date (NRD)</t>
  </si>
  <si>
    <t>Scheme funding position</t>
  </si>
  <si>
    <t>Funding %</t>
  </si>
  <si>
    <t>Additional comments on any other scheme benefits</t>
  </si>
  <si>
    <t>Has the firm obtained the necessary information regarding the proposed arrangement?</t>
  </si>
  <si>
    <t>Proposed arrangement</t>
  </si>
  <si>
    <t>Proposed arrangement product type</t>
  </si>
  <si>
    <t>Have NMPI/UCIS been recommended?</t>
  </si>
  <si>
    <t>Proposed arrangement provider name</t>
  </si>
  <si>
    <t>Name of provider of NMPI/UCIS</t>
  </si>
  <si>
    <t>Is the proposed arrangement a qualifying workplace scheme?</t>
  </si>
  <si>
    <t>Name of NMPI/UCIS investment</t>
  </si>
  <si>
    <t>Is a qualifying workplace scheme available to the client?</t>
  </si>
  <si>
    <t>Is the client a self-investor?</t>
  </si>
  <si>
    <t>Is a DIM recommended?</t>
  </si>
  <si>
    <t>Name of DIM</t>
  </si>
  <si>
    <t>Is a platform recommended</t>
  </si>
  <si>
    <t>Name of platform</t>
  </si>
  <si>
    <t>Total initial cost of solution (£)</t>
  </si>
  <si>
    <t>Total ongoing cost of solution (%)</t>
  </si>
  <si>
    <t>At retirement advice</t>
  </si>
  <si>
    <t>Has the firm recommended taking income and/or capital from receiving scheme?</t>
  </si>
  <si>
    <t>Recommended withdrawal method</t>
  </si>
  <si>
    <t>PCLS taken</t>
  </si>
  <si>
    <t>Annual income taken (First year)</t>
  </si>
  <si>
    <t>Has the firm carried out the transfer analysis?</t>
  </si>
  <si>
    <t>TVAS</t>
  </si>
  <si>
    <t>APTA / TVC</t>
  </si>
  <si>
    <t>CY to NRD (Joint)</t>
  </si>
  <si>
    <t>TVC</t>
  </si>
  <si>
    <t>CY to NRD (Single)</t>
  </si>
  <si>
    <t>Difference between TVC &amp; CETV</t>
  </si>
  <si>
    <t>Which basis is more relevant?</t>
  </si>
  <si>
    <t>Has an APTA been completed?</t>
  </si>
  <si>
    <t>CY to match PPF at NRD</t>
  </si>
  <si>
    <t>Did the firm use cashflow modelling?</t>
  </si>
  <si>
    <t>Is the cashflow modelling compliant?</t>
  </si>
  <si>
    <t>CY to preferred retirement date (Joint)</t>
  </si>
  <si>
    <t>Is the APTA personalised to the client?</t>
  </si>
  <si>
    <t>CY to preferred retirement date (Single)</t>
  </si>
  <si>
    <t>Does the APTA consider alternative ways of meeting the client's needs and objectives?</t>
  </si>
  <si>
    <t>Did the firm check whether the client has a qualifying scheme?</t>
  </si>
  <si>
    <t>CY to match PPF at preferred retirement date</t>
  </si>
  <si>
    <t>Did the firm compare the benefits from the proposed arrangement with the qualifying scheme?</t>
  </si>
  <si>
    <t>Summary of information obtained</t>
  </si>
  <si>
    <t>Case summary</t>
  </si>
  <si>
    <t>Tool rating on whether firm has obtained necessary information</t>
  </si>
  <si>
    <t>Assessor's rating on whether firm has obtained necessary information</t>
  </si>
  <si>
    <t>Assessor's rationale/evidence for information collection rating (include reference to specific rule breaches).</t>
  </si>
  <si>
    <t>QA rating on whether firm has obtained necessary information</t>
  </si>
  <si>
    <t>Compliant - Proceed to abridged advice compliance assessment</t>
  </si>
  <si>
    <t>QA summary of changes made and feedback to the file assessor</t>
  </si>
  <si>
    <t>DBAAT template © Copyright FCA 2020</t>
  </si>
  <si>
    <t>COMPLIANCE ASSESSMENT - ABRIDGED ADVICE</t>
  </si>
  <si>
    <t>Considerations to assess abridged advice</t>
  </si>
  <si>
    <t>Abridged  advice outcome / recommendation</t>
  </si>
  <si>
    <t>Abridged advice outcome will be either compliant/not compliant</t>
  </si>
  <si>
    <t>Abridged advice outcome will be either suitable/unsuitable</t>
  </si>
  <si>
    <t>No.</t>
  </si>
  <si>
    <t>Example</t>
  </si>
  <si>
    <t>The client is, or will be, reliant on income from this scheme.</t>
  </si>
  <si>
    <t>The client wants guaranteed income or returns.</t>
  </si>
  <si>
    <t>The client does not have the necessary attitude to transfer risk.</t>
  </si>
  <si>
    <t>The firm does not have a reasonable basis for believing that the client has the necessary knowledge and experience to understand the risks involved in transferring their DB pension.</t>
  </si>
  <si>
    <t>The client is younger than the minimum age that they are permitted to draw from their pension and cannot bear the risk of transfer.</t>
  </si>
  <si>
    <t>The firm presented the client with a TVC or APTA in a way that is likely to have influenced their decision to proceed to full advice.</t>
  </si>
  <si>
    <t>7A</t>
  </si>
  <si>
    <t>The client has concerns about the security of their DB pension but the scheme is not at risk or the Pension Protection Fund would provide an adequate level of protection.</t>
  </si>
  <si>
    <t>8A</t>
  </si>
  <si>
    <t>The client wants to retire early but can meet their objective(s) while remaining in the scheme</t>
  </si>
  <si>
    <t>7B</t>
  </si>
  <si>
    <t>The client can meet their objectives by remaining in the scheme.</t>
  </si>
  <si>
    <t xml:space="preserve">Suggested suitability/compliance rating based upon considerations </t>
  </si>
  <si>
    <t>Assessor's suitability/compliance rating</t>
  </si>
  <si>
    <t>Suitable</t>
  </si>
  <si>
    <t>CHECK TERMINOLOGY USED</t>
  </si>
  <si>
    <t>Assessor's rationale and evidence for suitability/compliance rating</t>
  </si>
  <si>
    <t>QA suitability/compliance rating</t>
  </si>
  <si>
    <t>SUITABILITY ASSESSMENT - PENSION TRANSFER</t>
  </si>
  <si>
    <t>Examples of unsuitability</t>
  </si>
  <si>
    <t>The aim of the transfer is to maximise death benefits but there is insufficient evidence on the client file to demonstrate why this is in the client's best interests.</t>
  </si>
  <si>
    <t>The aim of the transfer is to access flexible benefits but there is insufficient evidence on the client file to demonstrate why this is in the client's best interests.</t>
  </si>
  <si>
    <t>The aim of the transfer is to maximise the pension commencement lump sum, or to take it early, but there is insufficient evidence on the client file to demonstrate why this is in the client's best interests.</t>
  </si>
  <si>
    <t>The aim of the transfer is to protect the client's pension fund but the scheme is not at risk or the Pension Protection Fund would provide an adequate level of protection.</t>
  </si>
  <si>
    <t>The client wants to retire early but can meet their objective(s) while remaining in the scheme.</t>
  </si>
  <si>
    <t>The firm's transfer analysis does not support a recommendation to transfer.</t>
  </si>
  <si>
    <t>The recommendation to transfer is unsuitable for the client's investment objectives or financial situation for some other reason. (Please state reason in free text box below).</t>
  </si>
  <si>
    <t>Please state the reason(s):</t>
  </si>
  <si>
    <t>The adviser recommended that the client retains the benefits within the scheme when a transfer appears to be suitable and in the client's best interests.</t>
  </si>
  <si>
    <t>Suggested suitability rating based upon examples</t>
  </si>
  <si>
    <t>Assessor's suitability rating</t>
  </si>
  <si>
    <t>Assessor's rationale and evidence for suitability rating</t>
  </si>
  <si>
    <t>QA suitability rating</t>
  </si>
  <si>
    <t>SUITABILITY ASSESSMENT - INVESTMENT ADVICE</t>
  </si>
  <si>
    <t>The recommendation is unsuitable for how or when the client intends to access their pension savings.</t>
  </si>
  <si>
    <t>The client was in ill health or had lifestyle factors indicating eligibility for an enhanced annuity but has been recommended a standard annuity.</t>
  </si>
  <si>
    <t>The client has incurred unnecessary or excessive adviser or product charges.</t>
  </si>
  <si>
    <t>The recommended solution requires ongoing review and rebalancing but this has not been explained or arranged.</t>
  </si>
  <si>
    <t>The client was not willing to take the required risk with the sum invested.</t>
  </si>
  <si>
    <t>The client does not have the capacity to bear the risk of this investment.</t>
  </si>
  <si>
    <t>The client did not have the necessary knowledge and experience to understand the risks of investing in the proposed arrangement.</t>
  </si>
  <si>
    <t>The recommendation is not suitable for the client's investment objectives or financial situation for some other reason. (Please state reason in free text box below).</t>
  </si>
  <si>
    <t>QA summary of changes made and feedback to the assessor</t>
  </si>
  <si>
    <t>INSISTENT CLIENT</t>
  </si>
  <si>
    <t>Steps in the insistent client process</t>
  </si>
  <si>
    <t>Identify</t>
  </si>
  <si>
    <t>Is the client an "insistent client"?</t>
  </si>
  <si>
    <t>Step 1</t>
  </si>
  <si>
    <t>Has the firm provided the necessary information to the insistent client?</t>
  </si>
  <si>
    <t>Step 2</t>
  </si>
  <si>
    <t>Has the firm obtained an acknowledgement that the client is acting against advice?</t>
  </si>
  <si>
    <t>Step 3</t>
  </si>
  <si>
    <t>Where the firm give a further recommendation in relation to the transaction proposed by the insistent client, has the firm made sure it is clear that this recommendation is separate from the firm's initial recommendation?</t>
  </si>
  <si>
    <t>Step 4</t>
  </si>
  <si>
    <t>Has the firm made a record of this process? (For advice on or after 3 January 2018).</t>
  </si>
  <si>
    <t>Suggested insistent client rating based upon indicators</t>
  </si>
  <si>
    <t>Assessor's insistent client rating</t>
  </si>
  <si>
    <t>Assessor's rationale/evidence for insistent client rating</t>
  </si>
  <si>
    <t>QA insistent client rating</t>
  </si>
  <si>
    <t>DISCLOSURE ASSESSMENT</t>
  </si>
  <si>
    <t>Required disclosures</t>
  </si>
  <si>
    <r>
      <t xml:space="preserve">Disclosure of the firm's services </t>
    </r>
    <r>
      <rPr>
        <b/>
        <sz val="14"/>
        <rFont val="Verdana"/>
        <family val="2"/>
      </rPr>
      <t>and costs (for advice on or before 30 December 2012)</t>
    </r>
  </si>
  <si>
    <t>The firm has provided appropriate information to the client regarding its services.</t>
  </si>
  <si>
    <t>The firm has provided appropriate information to the client regarding its costs and associated charges.</t>
  </si>
  <si>
    <t>That information is provided in a clear and comprehensible form, so that the client is reasonably able to understand the nature and risks of the services and so that the client is reasonably able to take investment decision on an informed basis.</t>
  </si>
  <si>
    <t>Initial disclosure of the firm's services and adviser charges (for advice on or after 31 December 2012)</t>
  </si>
  <si>
    <t>The firm has provided the client with the initial disclosure document.</t>
  </si>
  <si>
    <t>The initial disclosure document was provided in good time before making the personal recommendation or undertaking Abridged advice.</t>
  </si>
  <si>
    <t>The firm has provided the client with details of its charging structure.</t>
  </si>
  <si>
    <t>The charging structure was provided in good time before making a personal recommendation or commencement of the abridged advice process.</t>
  </si>
  <si>
    <t>The disclosure of the charging structure is fair, clear and not misleading.</t>
  </si>
  <si>
    <t>The firm explains the scope of its advice (whether it provides independent or restricted advice to its clients), including any restrictions on its advice in a fair, clear and not misleading way.</t>
  </si>
  <si>
    <t>3a</t>
  </si>
  <si>
    <t>Specific disclosure of the firm's services and adviser charges (for advice on or after 31 December 2012 but before 1 October 2020)</t>
  </si>
  <si>
    <t>The firm has disclosed the total adviser charge payable by the client.</t>
  </si>
  <si>
    <t>The disclosure of the total adviser charge was as early as practicable.</t>
  </si>
  <si>
    <t>The disclosure of the total adviser charge is either in cash terms, or, converted into illustrative cash equivalents.</t>
  </si>
  <si>
    <t>The total adviser charge is disclosed in a durable medium or through a website  (if the website conditions are satisfied.</t>
  </si>
  <si>
    <t>Where there are payments over a period of time, the disclosure includes the amount and frequency of each payment, the period over which the adviser charge is payable, the implications for the client if the product is cancelled and, if there is no ongoing service, the total sum of all payments.</t>
  </si>
  <si>
    <t>Where there is an ongoing service, that service is described in a clear, fair and not misleading way.</t>
  </si>
  <si>
    <t>3b</t>
  </si>
  <si>
    <t>Specific disclosure of the firm's services and adviser charges (for advice on or after 1 October 2020)</t>
  </si>
  <si>
    <t>Full pension transfer or conversion advice</t>
  </si>
  <si>
    <t>1A</t>
  </si>
  <si>
    <t>The firm has provided a personalised charges communication which discloses, in cash terms, the expected amounts payable for the full pension transfer advice and, where appropriate, the advice on investments.</t>
  </si>
  <si>
    <t>2A</t>
  </si>
  <si>
    <t>Where the firm is subject to the contingent charging ban, the personalised charges communication includes a statement that the amount charged in relation to the transfer advice will be the same whether of not the advice is to transfer or convert of remain in the scheme.</t>
  </si>
  <si>
    <t>3A</t>
  </si>
  <si>
    <t>The personalised charges communication includes an estimate of the monthly charge, in cash terms, for ongoing advice and services in the first year following transfer.</t>
  </si>
  <si>
    <t>4A</t>
  </si>
  <si>
    <t>The personalised charges communication outlines whether, and the extent to which the charges in the first year are lower than the charges anticipated in subsequent years.</t>
  </si>
  <si>
    <t>5A</t>
  </si>
  <si>
    <t>Where the charges are significantly lower in the first year, the personalised charges communication indicated the amount of the monthly charge is subsequent years until the point at which charges are no longer expected.</t>
  </si>
  <si>
    <t>6A</t>
  </si>
  <si>
    <t>Where relevant, the personalised charges disclosure includes a statement that the expected amounts payable do not include any amounts payable by the client for any related advice or services they may receive that fall outside the UK regulatory regime.</t>
  </si>
  <si>
    <t>The disclosure of the personalised charges communication is fair, clear and not misleading.</t>
  </si>
  <si>
    <t>1B</t>
  </si>
  <si>
    <t>The firm has disclosed, in cash terms, the amount payable if it gives a personal recommendation not to transfer.</t>
  </si>
  <si>
    <t>2B</t>
  </si>
  <si>
    <t>The firm has disclosed, in cash terms, the amount payable if it starts the abridged advice process but is unable to take a view on whether it is in the client's best interest to transfer or convert their pension.</t>
  </si>
  <si>
    <t>3B</t>
  </si>
  <si>
    <t>The firm has disclosed, in cash terms, the amount payable if it gives abridged advice followed by full pension transfer or conversion advice.</t>
  </si>
  <si>
    <t>4B</t>
  </si>
  <si>
    <t>Product disclosure</t>
  </si>
  <si>
    <t>The firm has provided the client with a key features document ("KFD").</t>
  </si>
  <si>
    <t>The firm has provided the client with a key features illustration ("KFI"), unless the KFI information is included in the KFD provided to the client.</t>
  </si>
  <si>
    <t>The KFD/KFI includes the correct fund(s) and the correct adviser charge (where this is facilitated via the product).</t>
  </si>
  <si>
    <t>The KFD/KFI was provided free of charge and in good time before the firm carries on the relevant business.</t>
  </si>
  <si>
    <t>Abridged Advice disclosure</t>
  </si>
  <si>
    <t>Personal recommendation to remain in the scheme</t>
  </si>
  <si>
    <t>The suitability report includes a clear recommendation as to remain in the DB scheme.</t>
  </si>
  <si>
    <t>The suitability report specifies the client's demands and needs.</t>
  </si>
  <si>
    <t>The suitability report explains why the firm concluded that the recommendation to remain in the DB scheme is suitable for the client.</t>
  </si>
  <si>
    <t>The suitability report explains any possible advantages &amp; disadvantages of the personal recommendation for the client. (19.1A.9G)</t>
  </si>
  <si>
    <t>The suitability report includes a summary of any other material information that would assist the client in understanding the basis of the advice. (19.1A.9G)</t>
  </si>
  <si>
    <t>The suitability report is written in a way that is fair, clear and not misleading.</t>
  </si>
  <si>
    <t>The suitability report contains a one page summary covering all the information applicable for the recommendation?</t>
  </si>
  <si>
    <t>Unclear outcome</t>
  </si>
  <si>
    <t>The firm has informed the client that they are unable to take a view on whether it is in their best interests to transfer or convert their pension without undertaking full pension transfer or conversion advice.</t>
  </si>
  <si>
    <t>(Where the firm has reason to believe that the client is suffering from serious ill-health or experiencing serious financial difficulty) The firm has made the client aware of the implications for the level of adviser charges if the client proceeded to full pension transfer or conversion advice.</t>
  </si>
  <si>
    <t>The firm's communications are written in a way that is fair, clear and not misleading.</t>
  </si>
  <si>
    <t>The firm has not made a recommendation.</t>
  </si>
  <si>
    <t>Full advice - Suitability report disclosure</t>
  </si>
  <si>
    <t>The suitability report includes a clear recommendation as to whether or not to transfer from the DB scheme.</t>
  </si>
  <si>
    <t>The suitability report(s) include a clear recommendation regarding investing the proceeds of the ceding arrangement in the proposed arrangement.</t>
  </si>
  <si>
    <t>The suitability report explains why the firm concluded that the recommended transaction is suitable for the client.</t>
  </si>
  <si>
    <t>The suitability report explains any possible disadvantages of the transaction for the client.</t>
  </si>
  <si>
    <t>(from 1 October 2020) the suitability report contains a one page summary covering all the information applicable for the recommendation?</t>
  </si>
  <si>
    <t>7a</t>
  </si>
  <si>
    <t>Defined benefit pension transfer disclosure (for advice on or before 30 September 2018)</t>
  </si>
  <si>
    <t>Has the firm provided the client with a copy of the TVA/TVAS?</t>
  </si>
  <si>
    <t>Has the firm (in correspondence with the client) drawn the client's attention to the factors that do and do not support the firm's advice, in good time, and in any case no later than when the KFD is provided?</t>
  </si>
  <si>
    <t>Has the firm ensured that the TVA/TVAS includes enough information for the client to be able to make an informed decision?</t>
  </si>
  <si>
    <r>
      <rPr>
        <b/>
        <sz val="12"/>
        <color theme="1"/>
        <rFont val="Verdana"/>
        <family val="2"/>
      </rPr>
      <t xml:space="preserve">(For advice prior to 1 April 2018) </t>
    </r>
    <r>
      <rPr>
        <sz val="12"/>
        <color theme="1"/>
        <rFont val="Verdana"/>
        <family val="2"/>
      </rPr>
      <t>Has the firm taken reasonable steps to ensure that the retail client understands the firm's comparison and its advice?</t>
    </r>
  </si>
  <si>
    <r>
      <t xml:space="preserve">(For advice given between 1 April 2018 and 30 September 2018) </t>
    </r>
    <r>
      <rPr>
        <sz val="12"/>
        <color theme="1"/>
        <rFont val="Verdana"/>
        <family val="2"/>
      </rPr>
      <t>Has the firm taken reasonable steps to ensure that the client understands the firm's comparison and how it  contributes towards the personal recommendation?</t>
    </r>
  </si>
  <si>
    <r>
      <rPr>
        <b/>
        <sz val="12"/>
        <color theme="1"/>
        <rFont val="Verdana"/>
        <family val="2"/>
      </rPr>
      <t xml:space="preserve">(For advice given between 1 May 2012 and 31 March 2018) </t>
    </r>
    <r>
      <rPr>
        <sz val="12"/>
        <color theme="1"/>
        <rFont val="Verdana"/>
        <family val="2"/>
      </rPr>
      <t>Has the firm explained the loss of safeguarded benefits to the client, and the consequent transfer of risk from the defined benefit pension scheme or other scheme with safeguarded benefits?</t>
    </r>
  </si>
  <si>
    <t>7b</t>
  </si>
  <si>
    <t>Defined benefit pension transfer disclosure (for advice on or after 1 October 2018)</t>
  </si>
  <si>
    <t>Has the firm produced the TVC (complying with COBS 19.1.3AR and COBS 19 Annexes 4B and 4C)?</t>
  </si>
  <si>
    <t>Has the firm provided the TVC to the client in a durable medium using the format and wording in COBS 19 Annex 5 and following the instructions in COBS 19.1.3AR?</t>
  </si>
  <si>
    <t>Has the firm taken reasonable steps to ensure that the client understands how the key outcomes from the APTA and the TVC contribute towards the personal recommendation (COBS 19.1.1CR)?</t>
  </si>
  <si>
    <r>
      <rPr>
        <b/>
        <sz val="12"/>
        <color theme="1"/>
        <rFont val="Verdana"/>
        <family val="2"/>
      </rPr>
      <t>(For all advice from 1 October 2020)</t>
    </r>
    <r>
      <rPr>
        <sz val="12"/>
        <color theme="1"/>
        <rFont val="Verdana"/>
        <family val="2"/>
      </rPr>
      <t xml:space="preserve"> Has the firm adequately explained and personalised the risks to the client in proceeding with the pension transfer?</t>
    </r>
  </si>
  <si>
    <t>Suggested disclosure rating</t>
  </si>
  <si>
    <t>Assessor's disclosure rating</t>
  </si>
  <si>
    <t>Assessor's rationale and evidence for disclosure rating</t>
  </si>
  <si>
    <t>QA disclosure rating</t>
  </si>
  <si>
    <t>CONTINGENT CHARGING</t>
  </si>
  <si>
    <t>Transitional rules</t>
  </si>
  <si>
    <t>Is the firm using the transitional rules that allow a contingent charge between 1 October 2020 and 1 January 2021?</t>
  </si>
  <si>
    <t>No</t>
  </si>
  <si>
    <t>Considerations</t>
  </si>
  <si>
    <t>Did the firm engage the client in writing to undertake the work before 1 October 2020?</t>
  </si>
  <si>
    <t>Was the work completed before 1 January 2021?</t>
  </si>
  <si>
    <t>Contingent charging carve-out</t>
  </si>
  <si>
    <t>Carve out eligibility (Does the client have sufficient readily realisable assets?)</t>
  </si>
  <si>
    <t>Does the firm's KYC show that the client's readily realisable assets are lower than the cost of full pension transfer or conversion advice?</t>
  </si>
  <si>
    <t>Is the information on file regarding the client's other asset's consistent (i.e. there is no evidence of potential other assets that the firm has failed to collect)?</t>
  </si>
  <si>
    <t>Which carve-out applies to the client?</t>
  </si>
  <si>
    <t>Serious ill-health carve-out</t>
  </si>
  <si>
    <t>Does the client have a specific medical condition (i.e. the firm has not just relied on lifestyle factors)?</t>
  </si>
  <si>
    <t>Name of medical condition:</t>
  </si>
  <si>
    <t>Does the medical condition limit the client's life expectancy to below age 75?</t>
  </si>
  <si>
    <t>Has the firm evidenced the medical condition and reduced life expectancy using a reputable source of medical information?</t>
  </si>
  <si>
    <t>Description of evidence:</t>
  </si>
  <si>
    <t>A. Unmanageable debt</t>
  </si>
  <si>
    <t>B. Unable to afford regular financial commitments</t>
  </si>
  <si>
    <t>Firm's basis for considering the client is in serious financial difficulty</t>
  </si>
  <si>
    <t>Serious financial difficulty carve-out</t>
  </si>
  <si>
    <t>A1</t>
  </si>
  <si>
    <t>Has the client missed (or are they likely to miss as a result of this advice) payments on outstanding debt?</t>
  </si>
  <si>
    <t>A2</t>
  </si>
  <si>
    <t>Has the firm evidenced that the client has unmanageable debt?</t>
  </si>
  <si>
    <t>B1</t>
  </si>
  <si>
    <t>Is the client unable, or likely to be unable, to afford regular essential expenditure? (i.e. expenditure that solely relates to meeting the basic costs of living)</t>
  </si>
  <si>
    <t>B2</t>
  </si>
  <si>
    <t>Has the firm evidenced that the client is unable to afford regular essential expenditure?</t>
  </si>
  <si>
    <t>Will the client be able to access their pension funds immediately after a pension transfer or conversion?</t>
  </si>
  <si>
    <t>Disclosure of the carve-out</t>
  </si>
  <si>
    <t>The firm has stated why the client is eligible to be treated under a carve-out to the contingent charging ban, including outlining the evidence relied upon to support this opinion.</t>
  </si>
  <si>
    <t>The firm has stated both the amounts payable (in cash terms) if the client does or does not choose to transfer or convert their pension benefits (including, where relevant, any ongoing charges).</t>
  </si>
  <si>
    <t>The firm has stated that reasons set out in (1) above may change after further analysis of the client's circumstances.</t>
  </si>
  <si>
    <t>The firm has stated that if, after further analysis, the client is not eligible for a carve-out to the contingent charging ban, then the amount charged in relation to full pension transfer advice will be the same, regardless of whether of not the advice is for the to client transfer or convert their pension benefits.</t>
  </si>
  <si>
    <t>Suggested charging rating</t>
  </si>
  <si>
    <t>Assessor's contingent charging rating</t>
  </si>
  <si>
    <t>Assessor's rationale/evidence for contingent charging rating</t>
  </si>
  <si>
    <t>QA contingent charging rating</t>
  </si>
  <si>
    <t>CAUSATION ASSESSMENT</t>
  </si>
  <si>
    <t>Non compliant conduct: Suitability - Pension transfer</t>
  </si>
  <si>
    <t>Is it more likely than not that the firm's conduct caused the client to take one of the following actions:</t>
  </si>
  <si>
    <t>Transfer to a pension scheme with flexible benefits.</t>
  </si>
  <si>
    <t>Remain in their DB scheme.</t>
  </si>
  <si>
    <t>Non compliant conduct: Suitability - Investment advice</t>
  </si>
  <si>
    <t>Invest their pension savings in accordance with the firm's recommendation.</t>
  </si>
  <si>
    <t>Non compliant conduct: Insistent client</t>
  </si>
  <si>
    <t>Non compliant conduct: Disclosure</t>
  </si>
  <si>
    <t>Causation outcomes</t>
  </si>
  <si>
    <t>Assessor's rationale/evidence for causation rating</t>
  </si>
  <si>
    <t>RESULTS &amp; FEEDBACK</t>
  </si>
  <si>
    <t>Summary results</t>
  </si>
  <si>
    <t>Information Collection - Abridged advice</t>
  </si>
  <si>
    <t>Information Collection - Full advice</t>
  </si>
  <si>
    <t>Compliance - Abridged advice</t>
  </si>
  <si>
    <t>Causation</t>
  </si>
  <si>
    <t>Suitability - Pension transfer</t>
  </si>
  <si>
    <t>Suitability - Investment advice</t>
  </si>
  <si>
    <t>Contingent Charging</t>
  </si>
  <si>
    <t>Insistent Client</t>
  </si>
  <si>
    <t>Disclosure</t>
  </si>
  <si>
    <t>Feedback for firm</t>
  </si>
  <si>
    <t>Insistent client</t>
  </si>
  <si>
    <t>INFORMATION</t>
  </si>
  <si>
    <t>Compliance Abridged Advice</t>
  </si>
  <si>
    <t>Contingent charging</t>
  </si>
  <si>
    <t>Results &amp; feedback</t>
  </si>
  <si>
    <t>CASE DETAILS</t>
  </si>
  <si>
    <t>Area 1 - Has the firm obtained the essential facts about the client?</t>
  </si>
  <si>
    <t>Area 2 - Has the firm obtained the necessary information regarding the client's investment and retirement objectives?</t>
  </si>
  <si>
    <t>Area 3 - Has the firm obtained the necessary information regarding the client's investment risk profile?</t>
  </si>
  <si>
    <t>Area 4 - Has the firm obtained the necessary information regarding the client's attitude to transfer risk?</t>
  </si>
  <si>
    <t>Area 5 - Has the firm obtained the necessary information regarding the client's knowledge &amp; experience?</t>
  </si>
  <si>
    <t>Area 6 - Has the firm obtained the necessary information regarding the client's estimated expenditure throughout retirement?</t>
  </si>
  <si>
    <t>Area 7 - Has the firm obtained the necessary information regarding the client's financial situation?</t>
  </si>
  <si>
    <t>Area 8 - Has the firm obtained the necessary information regarding the ceding arrangement?</t>
  </si>
  <si>
    <t>Area 9 - Has the firm obtained the necessary information regarding the proposed arrangement?</t>
  </si>
  <si>
    <t>Area 10 - Has the firm carried out the transfer analysis?</t>
  </si>
  <si>
    <t>SUMMARY RESULTS</t>
  </si>
  <si>
    <t>1 - Adviser services &amp; costs (pre RDR)</t>
  </si>
  <si>
    <t>2 - Initial adviser services and costs (post RDR)</t>
  </si>
  <si>
    <t>3a - Specific adviser services and costs (post RDR/pre 1/10/2020)</t>
  </si>
  <si>
    <t>3b - Specific disclosure of costs post 1/10/2020</t>
  </si>
  <si>
    <t>4 - Product</t>
  </si>
  <si>
    <t>5. Abridged advice disclosure</t>
  </si>
  <si>
    <t>6 - Suitability Report</t>
  </si>
  <si>
    <t>7a - DB Pension Transfer (On or before 30 September 2018)</t>
  </si>
  <si>
    <t>7b - DB Pension Transfer (On or after 1 October 2018)</t>
  </si>
  <si>
    <t>Carve out eligibility</t>
  </si>
  <si>
    <t>Carve out applied</t>
  </si>
  <si>
    <t>Serious ill health carve out</t>
  </si>
  <si>
    <t>Basis for financial difficulty</t>
  </si>
  <si>
    <t>Serious financial difficulty carve out</t>
  </si>
  <si>
    <t>Disclosure of carve out</t>
  </si>
  <si>
    <t>Non-compliant transfer advice</t>
  </si>
  <si>
    <t>Non-compliant investment advice</t>
  </si>
  <si>
    <t>Non-compliant insistent client</t>
  </si>
  <si>
    <t>Non-compliant disclosure</t>
  </si>
  <si>
    <t>Summary comments</t>
  </si>
  <si>
    <t>Spouse</t>
  </si>
  <si>
    <t>Other assets (client)</t>
  </si>
  <si>
    <t>Comments</t>
  </si>
  <si>
    <t>Example 1 - Reliant</t>
  </si>
  <si>
    <t>Example 2 - Guarantees</t>
  </si>
  <si>
    <t>Example 3 - ATTR</t>
  </si>
  <si>
    <t>Example 4 - K&amp;E</t>
  </si>
  <si>
    <t>Example 5 - Client unable to draw from pension/why now?</t>
  </si>
  <si>
    <t>Example 6 - TVC or cashflow</t>
  </si>
  <si>
    <t>Example 7A - Concerns over security of DB / PPF unfounded</t>
  </si>
  <si>
    <t>Example 8A - Retire early</t>
  </si>
  <si>
    <t>Example 7B - Meet objectives in the scheme</t>
  </si>
  <si>
    <t>Example 2 - Death benefits</t>
  </si>
  <si>
    <t>Example 3 - Flexibility</t>
  </si>
  <si>
    <t>Example 4 - PCLS</t>
  </si>
  <si>
    <t>Example 5 - PPF unfounded</t>
  </si>
  <si>
    <t>Example 6 - Retire early</t>
  </si>
  <si>
    <t>Example 7 - Guarantees</t>
  </si>
  <si>
    <t>Example 8 - ATTR</t>
  </si>
  <si>
    <t>Example 9 - Transfer analysis</t>
  </si>
  <si>
    <t>Example 10 - K&amp;E</t>
  </si>
  <si>
    <t>Example 11 - Client unable to withdraw from pension / why now?</t>
  </si>
  <si>
    <t>Example 12 - Other</t>
  </si>
  <si>
    <t>Example 13 - Remain</t>
  </si>
  <si>
    <t>Example 1 - Access</t>
  </si>
  <si>
    <t>Example 2 -Ill health/lifestyle factors</t>
  </si>
  <si>
    <t>Example 3 - Unnecessary of excessive costs</t>
  </si>
  <si>
    <t>Example 4 - Ongoing review/rebalancing</t>
  </si>
  <si>
    <t>Example 5 - Risk tolerance</t>
  </si>
  <si>
    <t>Example 6 - Capacity for loss</t>
  </si>
  <si>
    <t>Example 7 - K&amp;E</t>
  </si>
  <si>
    <t>Example 8 - Other</t>
  </si>
  <si>
    <t>1. The firm has provided appropriate information to the client regarding its services.</t>
  </si>
  <si>
    <t>2. The firm has provided appropriate information to the client regarding its costs and associated charges.</t>
  </si>
  <si>
    <t>3. That information is provided in a clear and comprehensible form, so that the client is reasonably able to understand the nature and risks of the services and so that the client is reasonably able to take investment decision on an informed basis.</t>
  </si>
  <si>
    <t>1. Provided an IDD</t>
  </si>
  <si>
    <t>2. Provided in good time</t>
  </si>
  <si>
    <t>3. Charging structure</t>
  </si>
  <si>
    <t>4. Charging structure good time</t>
  </si>
  <si>
    <t>5. C, F &amp; NM</t>
  </si>
  <si>
    <t>6. Scope of advice</t>
  </si>
  <si>
    <t>1. Total charge</t>
  </si>
  <si>
    <t>2. Early as practicable</t>
  </si>
  <si>
    <t>3. Cash terms</t>
  </si>
  <si>
    <t>4. Durable medium</t>
  </si>
  <si>
    <t>5. Payments over time</t>
  </si>
  <si>
    <t>6. Ongoing service C, F &amp; NM</t>
  </si>
  <si>
    <t>1A - Provided personal charges</t>
  </si>
  <si>
    <t>2A - CC ban statement</t>
  </si>
  <si>
    <t>3A - First year ongoing advice charge</t>
  </si>
  <si>
    <t>4A - First/future year charge variation</t>
  </si>
  <si>
    <t>5A - Subsequent years charges</t>
  </si>
  <si>
    <t>6A - Charges outside UK regime statement</t>
  </si>
  <si>
    <t>7A - F, C &amp; NM</t>
  </si>
  <si>
    <t>1B - Charge for remain advice</t>
  </si>
  <si>
    <t>2B - Charge for unclear outcome</t>
  </si>
  <si>
    <t>3B - Charge for Abridged plus full</t>
  </si>
  <si>
    <t>4B - F, C &amp; NM</t>
  </si>
  <si>
    <t>1. KFD</t>
  </si>
  <si>
    <t>2. KFI</t>
  </si>
  <si>
    <t>3. Correct funds and charges</t>
  </si>
  <si>
    <t>4. Good time/cost free</t>
  </si>
  <si>
    <t>1A. Clear recommendation</t>
  </si>
  <si>
    <t>2A. Demands &amp; needs</t>
  </si>
  <si>
    <t>3A. Why advice is suitable</t>
  </si>
  <si>
    <t>4A. Advantages &amp; disadvantages</t>
  </si>
  <si>
    <t>5A. Summary of other relevant material</t>
  </si>
  <si>
    <t>6A. C, F &amp; NM</t>
  </si>
  <si>
    <t>7A. One page summary</t>
  </si>
  <si>
    <t>1B. Unable to take a view</t>
  </si>
  <si>
    <t>2B. Implications of costs of full advice</t>
  </si>
  <si>
    <t>3B. C, F &amp; NM</t>
  </si>
  <si>
    <t>4B. Not a recommendation</t>
  </si>
  <si>
    <t>1. Clear recommendation</t>
  </si>
  <si>
    <t>2. Clear recommendation on investing proceeds</t>
  </si>
  <si>
    <t>3. Demands &amp; needs</t>
  </si>
  <si>
    <t>4. Why advice is suitable</t>
  </si>
  <si>
    <t>5. Disadvantages</t>
  </si>
  <si>
    <t>6. C, F &amp; NM</t>
  </si>
  <si>
    <t>7. One page summary</t>
  </si>
  <si>
    <t>1. TVA/TVAS</t>
  </si>
  <si>
    <t>2. Factors that do/don't support advice</t>
  </si>
  <si>
    <t>3. TVA informed decision</t>
  </si>
  <si>
    <t>4A. Client understands comparison (pre 1/4/18)</t>
  </si>
  <si>
    <t>4B. Client understands comparison (1/4/18 - 30/9/18)</t>
  </si>
  <si>
    <t>5. Explained risks (pre 1/4/18)</t>
  </si>
  <si>
    <t>1. Produced TVC</t>
  </si>
  <si>
    <t>2. Provided TVC</t>
  </si>
  <si>
    <t>3. Client understanding APTA/TVC.</t>
  </si>
  <si>
    <t>4. Personalised risks</t>
  </si>
  <si>
    <t>1. Did the firm engage the client in writing to undertake the work before 1 October 2020?</t>
  </si>
  <si>
    <t>2. Was the work completed before 1 January 2021?</t>
  </si>
  <si>
    <t>1. Does the firm's KYC show that the client's readily realisable assets are lower than the cost of full pension transfer or conversion advice?</t>
  </si>
  <si>
    <t>2. Is the information on file regarding the client's other asset's consistent (i.e. there is no evidence of potential other assets that the firm has failed to collect)?</t>
  </si>
  <si>
    <t>1. Does the client have a medical condition?</t>
  </si>
  <si>
    <t>2. Is condition life limiting?</t>
  </si>
  <si>
    <t>3. Evidenced?</t>
  </si>
  <si>
    <t>A1 - Client missed debt payment&gt;</t>
  </si>
  <si>
    <t>A2 - Firm evidenced?</t>
  </si>
  <si>
    <t>B1 - Client missed regular expenditure?</t>
  </si>
  <si>
    <t>B2 - Firm evidenced?</t>
  </si>
  <si>
    <t>3 - Access pension post transfer?</t>
  </si>
  <si>
    <t>1. Stated why eligible</t>
  </si>
  <si>
    <t>2. Charge whether or not client transfers</t>
  </si>
  <si>
    <t>3. Statement that carve out status may change</t>
  </si>
  <si>
    <t>4. Impact of carve out ceasing to apply</t>
  </si>
  <si>
    <t>Step 1 - Necessary info?</t>
  </si>
  <si>
    <t>Step 2 - Acknowledgement?</t>
  </si>
  <si>
    <t>Step 3 - Separate recommendation?</t>
  </si>
  <si>
    <t>Step 4 - Record?</t>
  </si>
  <si>
    <t>Caused transfer?</t>
  </si>
  <si>
    <t>Caused remain?</t>
  </si>
  <si>
    <t>Caused investment?</t>
  </si>
  <si>
    <t>Information collection - Abridged advice</t>
  </si>
  <si>
    <t>Information collection - Full advice</t>
  </si>
  <si>
    <t>Compliant - Abridged advice</t>
  </si>
  <si>
    <t>Years</t>
  </si>
  <si>
    <t>Investment / Property income (p.a)</t>
  </si>
  <si>
    <t>Investment / property income   (p.a)</t>
  </si>
  <si>
    <t>Date of final payment</t>
  </si>
  <si>
    <t>Client age at final payment</t>
  </si>
  <si>
    <t>Cash equivalent transfer value</t>
  </si>
  <si>
    <t>CETV estimated or guaranteed</t>
  </si>
  <si>
    <t>Enhanced transfer value</t>
  </si>
  <si>
    <t>Date left scheme</t>
  </si>
  <si>
    <t>Service Years</t>
  </si>
  <si>
    <t>Service Months</t>
  </si>
  <si>
    <t>Scheme retirement date</t>
  </si>
  <si>
    <t>Scheme NRA</t>
  </si>
  <si>
    <t>Did the firm compare the benefits from the proposed arrangement with the qualify scheme?</t>
  </si>
  <si>
    <t>Tool rating</t>
  </si>
  <si>
    <t>Assessor rating</t>
  </si>
  <si>
    <t>QA rating</t>
  </si>
  <si>
    <t>Review answer</t>
  </si>
  <si>
    <t>QA answer</t>
  </si>
  <si>
    <t>Assessor comments</t>
  </si>
  <si>
    <t>QA comments</t>
  </si>
  <si>
    <t>Other reason</t>
  </si>
  <si>
    <t>Overall rating</t>
  </si>
  <si>
    <t>Name of condition</t>
  </si>
  <si>
    <t>Description of evidence</t>
  </si>
  <si>
    <t>A. Unmanagable debt</t>
  </si>
  <si>
    <t>Unable to afford regular commitments</t>
  </si>
  <si>
    <t>Assessor Rating</t>
  </si>
  <si>
    <t>Reviewer answer</t>
  </si>
  <si>
    <t>Final rating</t>
  </si>
  <si>
    <t>YesBlank</t>
  </si>
  <si>
    <t>YesNo</t>
  </si>
  <si>
    <t>TransferRemain</t>
  </si>
  <si>
    <t>Charging</t>
  </si>
  <si>
    <t>IndRest</t>
  </si>
  <si>
    <t>Introducer</t>
  </si>
  <si>
    <t>RecScheme</t>
  </si>
  <si>
    <t>SingJoin</t>
  </si>
  <si>
    <t>Marital</t>
  </si>
  <si>
    <t>Employed</t>
  </si>
  <si>
    <t>Tax</t>
  </si>
  <si>
    <t>Health</t>
  </si>
  <si>
    <t>GenFree</t>
  </si>
  <si>
    <t>Frequency</t>
  </si>
  <si>
    <t>StatePension</t>
  </si>
  <si>
    <t>OneTen</t>
  </si>
  <si>
    <t>Funding</t>
  </si>
  <si>
    <t>DCPension</t>
  </si>
  <si>
    <t>Withdrawal</t>
  </si>
  <si>
    <t>InfoRating</t>
  </si>
  <si>
    <t>PotSuit</t>
  </si>
  <si>
    <t>Suitability</t>
  </si>
  <si>
    <t>YNNA</t>
  </si>
  <si>
    <t>CompNot</t>
  </si>
  <si>
    <t>PotCompNot</t>
  </si>
  <si>
    <t>ErMem</t>
  </si>
  <si>
    <t>YNU</t>
  </si>
  <si>
    <t>Carveout</t>
  </si>
  <si>
    <t>AdSelect</t>
  </si>
  <si>
    <t>AdType</t>
  </si>
  <si>
    <t>AbAd</t>
  </si>
  <si>
    <t>AbridgedInfoRating</t>
  </si>
  <si>
    <t>AbriComp</t>
  </si>
  <si>
    <t>PotAbriComp</t>
  </si>
  <si>
    <t>TypeMort</t>
  </si>
  <si>
    <t>CausFB</t>
  </si>
  <si>
    <t>CausRem</t>
  </si>
  <si>
    <t>CausInv</t>
  </si>
  <si>
    <t>EstGua</t>
  </si>
  <si>
    <t>Yes</t>
  </si>
  <si>
    <t>Transfer out</t>
  </si>
  <si>
    <t>Contingent</t>
  </si>
  <si>
    <t>Independent</t>
  </si>
  <si>
    <t>Regulated</t>
  </si>
  <si>
    <t>Single</t>
  </si>
  <si>
    <t>Nil rate</t>
  </si>
  <si>
    <t>Good</t>
  </si>
  <si>
    <t>Generic</t>
  </si>
  <si>
    <t>Monthly</t>
  </si>
  <si>
    <t>Forecast</t>
  </si>
  <si>
    <t>Fully funded</t>
  </si>
  <si>
    <t>Annuity - Enhanced/Impaired Life</t>
  </si>
  <si>
    <t>Not compliant - Material Information Gap (MIG)</t>
  </si>
  <si>
    <t>Potentially suitable</t>
  </si>
  <si>
    <t>Compliant</t>
  </si>
  <si>
    <t>Potentially compliant</t>
  </si>
  <si>
    <t>Employer - Full</t>
  </si>
  <si>
    <t>Compliant as the client was likely to take the same course of action, regardless of the firm's non-compliant conduct</t>
  </si>
  <si>
    <t>Serious ill-health</t>
  </si>
  <si>
    <t>Employer</t>
  </si>
  <si>
    <t>Abridged advice only</t>
  </si>
  <si>
    <t>Remain in the scheme</t>
  </si>
  <si>
    <t>Interest only</t>
  </si>
  <si>
    <t>The firm's conduct is likely to have caused the client to transfer to a scheme with flexible benefits.</t>
  </si>
  <si>
    <t>The firm's conduct is likely to have caused the client to remain in the DB scheme.</t>
  </si>
  <si>
    <t>The firm's conduct is likely to have caused the client to invest their pension savings in accordance with the firm's recommendation.</t>
  </si>
  <si>
    <t>Estimated</t>
  </si>
  <si>
    <t>Semi-contingent</t>
  </si>
  <si>
    <t>Restricted</t>
  </si>
  <si>
    <t>Un-Regulated</t>
  </si>
  <si>
    <t>No - Recommended to remain</t>
  </si>
  <si>
    <t>Joint</t>
  </si>
  <si>
    <t>Married</t>
  </si>
  <si>
    <t>Self-employed</t>
  </si>
  <si>
    <t>Basic rate</t>
  </si>
  <si>
    <t>Fair</t>
  </si>
  <si>
    <t>Freetext</t>
  </si>
  <si>
    <t>Annually</t>
  </si>
  <si>
    <t>Inferred</t>
  </si>
  <si>
    <t>Under funded</t>
  </si>
  <si>
    <t>Annuity - Standard terms</t>
  </si>
  <si>
    <t>Not compliant - However enough information to assess suitability</t>
  </si>
  <si>
    <t>Potentially unsuitable</t>
  </si>
  <si>
    <t>Unsuitable</t>
  </si>
  <si>
    <t>Not compliant</t>
  </si>
  <si>
    <t>Potentially not compliant</t>
  </si>
  <si>
    <t>Employer - Partial</t>
  </si>
  <si>
    <t>Non-compliant as the client was likely to take a different course of action if it was not for the firm's non-compliant conduct</t>
  </si>
  <si>
    <t>Serious financial difficulty</t>
  </si>
  <si>
    <t>Member</t>
  </si>
  <si>
    <t>Full advice only</t>
  </si>
  <si>
    <t>Unclear without full advice</t>
  </si>
  <si>
    <t>Not compliant - However enough information to assess abridged advice compliance</t>
  </si>
  <si>
    <t>Repayment</t>
  </si>
  <si>
    <t>The firm's conduct is not likely to have caused the client to transfer to a scheme with flexible benefits.</t>
  </si>
  <si>
    <t>The firm's conduct is not likely to have caused the client to remain in the DB scheme.</t>
  </si>
  <si>
    <t>The firm's conduct is not likely to have caused the client to invest their pension savings in accordance with the firm's recommendation.</t>
  </si>
  <si>
    <t>Guaranteed</t>
  </si>
  <si>
    <t>Non-contingent</t>
  </si>
  <si>
    <t>No - Two adviser model</t>
  </si>
  <si>
    <t>Civil partners</t>
  </si>
  <si>
    <t>Unemployed</t>
  </si>
  <si>
    <t>Higher rate</t>
  </si>
  <si>
    <t>Poor</t>
  </si>
  <si>
    <t>Personal Pension</t>
  </si>
  <si>
    <t>Drawdown - Income Only</t>
  </si>
  <si>
    <t>Compliant - Proceed to suitability assessment</t>
  </si>
  <si>
    <t>N/A</t>
  </si>
  <si>
    <t>Member - Full</t>
  </si>
  <si>
    <t>Unclear</t>
  </si>
  <si>
    <t>Both</t>
  </si>
  <si>
    <t>Abridged then full advice</t>
  </si>
  <si>
    <t>Other</t>
  </si>
  <si>
    <t>No - Self investor</t>
  </si>
  <si>
    <t>Separated</t>
  </si>
  <si>
    <t>Retired</t>
  </si>
  <si>
    <t>Additional rate</t>
  </si>
  <si>
    <t>QROPS</t>
  </si>
  <si>
    <t>Drawdown - Income &amp; PCLS</t>
  </si>
  <si>
    <t>Not identified</t>
  </si>
  <si>
    <t>Don't know</t>
  </si>
  <si>
    <t>Divorced</t>
  </si>
  <si>
    <t>S32</t>
  </si>
  <si>
    <t>Drawdown - PCLS Only</t>
  </si>
  <si>
    <t>Widowed/ered</t>
  </si>
  <si>
    <t>SIPP</t>
  </si>
  <si>
    <t>UFPLS - Full encashment</t>
  </si>
  <si>
    <t>Co-habiting</t>
  </si>
  <si>
    <t>Stakeholder Pension</t>
  </si>
  <si>
    <t>UFPLS - Partial encashment</t>
  </si>
  <si>
    <t>Workplace Pension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</si>
</sst>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2" x14ac:knownFonts="1">
    <font>
      <sz val="10"/>
      <color theme="1"/>
      <name val="Verdana"/>
      <family val="2"/>
    </font>
    <font>
      <sz val="10"/>
      <color theme="1"/>
      <name val="Verdana"/>
      <family val="2"/>
    </font>
    <font>
      <sz val="11"/>
      <color theme="1"/>
      <name val="Calibri"/>
      <family val="2"/>
      <scheme val="minor"/>
    </font>
    <font>
      <u/>
      <sz val="11"/>
      <color theme="10"/>
      <name val="Calibri"/>
      <family val="2"/>
      <scheme val="minor"/>
    </font>
    <font>
      <b/>
      <sz val="18"/>
      <color theme="1"/>
      <name val="Verdana"/>
      <family val="2"/>
    </font>
    <font>
      <sz val="12"/>
      <color theme="1"/>
      <name val="Verdana"/>
      <family val="2"/>
    </font>
    <font>
      <b/>
      <sz val="12"/>
      <color theme="1"/>
      <name val="Verdana"/>
      <family val="2"/>
    </font>
    <font>
      <sz val="18"/>
      <color theme="1"/>
      <name val="Verdana"/>
      <family val="2"/>
    </font>
    <font>
      <sz val="20"/>
      <color theme="1"/>
      <name val="Verdana"/>
      <family val="2"/>
    </font>
    <font>
      <b/>
      <sz val="10"/>
      <color theme="0"/>
      <name val="Verdana"/>
      <family val="2"/>
    </font>
    <font>
      <b/>
      <sz val="10"/>
      <color theme="1"/>
      <name val="Verdana"/>
      <family val="2"/>
    </font>
    <font>
      <b/>
      <sz val="16"/>
      <color theme="0"/>
      <name val="Verdana"/>
      <family val="2"/>
    </font>
    <font>
      <sz val="16"/>
      <color theme="1"/>
      <name val="Verdana"/>
      <family val="2"/>
    </font>
    <font>
      <b/>
      <sz val="12"/>
      <color theme="0"/>
      <name val="Verdana"/>
      <family val="2"/>
    </font>
    <font>
      <sz val="11"/>
      <color theme="1"/>
      <name val="Verdana"/>
      <family val="2"/>
    </font>
    <font>
      <b/>
      <sz val="22"/>
      <color theme="0"/>
      <name val="Verdana"/>
      <family val="2"/>
    </font>
    <font>
      <sz val="22"/>
      <color theme="1"/>
      <name val="Verdana"/>
      <family val="2"/>
    </font>
    <font>
      <u/>
      <sz val="9"/>
      <color theme="10"/>
      <name val="Verdana"/>
      <family val="2"/>
    </font>
    <font>
      <sz val="14"/>
      <color theme="1"/>
      <name val="Verdana"/>
      <family val="2"/>
    </font>
    <font>
      <sz val="10"/>
      <color rgb="FFFF0000"/>
      <name val="Verdana"/>
      <family val="2"/>
    </font>
    <font>
      <b/>
      <sz val="14"/>
      <color theme="1"/>
      <name val="Verdana"/>
      <family val="2"/>
    </font>
    <font>
      <sz val="10"/>
      <color theme="0"/>
      <name val="Verdana"/>
      <family val="2"/>
    </font>
    <font>
      <sz val="12"/>
      <name val="Verdana"/>
      <family val="2"/>
    </font>
    <font>
      <b/>
      <sz val="16"/>
      <color theme="1"/>
      <name val="Verdana"/>
      <family val="2"/>
    </font>
    <font>
      <b/>
      <sz val="12"/>
      <name val="Verdana"/>
      <family val="2"/>
    </font>
    <font>
      <b/>
      <sz val="10"/>
      <name val="Verdana"/>
      <family val="2"/>
    </font>
    <font>
      <b/>
      <sz val="14"/>
      <name val="Verdana"/>
      <family val="2"/>
    </font>
    <font>
      <b/>
      <sz val="14"/>
      <color theme="0"/>
      <name val="Verdana"/>
      <family val="2"/>
    </font>
    <font>
      <sz val="11"/>
      <name val="Verdana"/>
      <family val="2"/>
    </font>
    <font>
      <b/>
      <u/>
      <sz val="16"/>
      <name val="Verdana"/>
      <family val="2"/>
    </font>
    <font>
      <u/>
      <sz val="16"/>
      <name val="Verdana"/>
      <family val="2"/>
    </font>
    <font>
      <b/>
      <u/>
      <sz val="14"/>
      <color theme="1"/>
      <name val="Verdana"/>
      <family val="2"/>
    </font>
    <font>
      <sz val="9"/>
      <color theme="1"/>
      <name val="Verdana"/>
      <family val="2"/>
    </font>
    <font>
      <sz val="9"/>
      <name val="Verdana"/>
      <family val="2"/>
    </font>
    <font>
      <i/>
      <sz val="10"/>
      <color rgb="FF000000"/>
      <name val="Arial"/>
      <family val="2"/>
    </font>
    <font>
      <i/>
      <sz val="11"/>
      <color theme="1"/>
      <name val="Verdana"/>
      <family val="2"/>
    </font>
    <font>
      <sz val="12"/>
      <color rgb="FFFF0000"/>
      <name val="Verdana"/>
      <family val="2"/>
    </font>
    <font>
      <b/>
      <sz val="18"/>
      <color rgb="FFFF0000"/>
      <name val="Verdana"/>
      <family val="2"/>
    </font>
    <font>
      <u/>
      <sz val="9"/>
      <color rgb="FFFF0000"/>
      <name val="Verdana"/>
      <family val="2"/>
    </font>
    <font>
      <sz val="10"/>
      <name val="Verdana"/>
      <family val="2"/>
    </font>
    <font>
      <b/>
      <sz val="14"/>
      <color rgb="FFFF0000"/>
      <name val="Verdana"/>
      <family val="2"/>
    </font>
    <font>
      <b/>
      <sz val="16"/>
      <name val="Verdana"/>
      <family val="2"/>
    </font>
    <font>
      <sz val="14"/>
      <color theme="0"/>
      <name val="Verdana"/>
      <family val="2"/>
    </font>
    <font>
      <sz val="16"/>
      <name val="Verdana"/>
      <family val="2"/>
    </font>
    <font>
      <b/>
      <sz val="18"/>
      <name val="Verdana"/>
      <family val="2"/>
    </font>
    <font>
      <sz val="12"/>
      <color theme="0"/>
      <name val="Verdana"/>
      <family val="2"/>
    </font>
    <font>
      <sz val="16"/>
      <color theme="0"/>
      <name val="Verdana"/>
      <family val="2"/>
    </font>
    <font>
      <sz val="16"/>
      <color rgb="FFFF0000"/>
      <name val="Verdana"/>
      <family val="2"/>
    </font>
    <font>
      <sz val="14"/>
      <name val="Verdana"/>
      <family val="2"/>
    </font>
    <font>
      <sz val="18"/>
      <name val="Verdana"/>
      <family val="2"/>
    </font>
    <font>
      <i/>
      <u/>
      <sz val="12"/>
      <name val="Verdana"/>
      <family val="2"/>
    </font>
    <font>
      <i/>
      <u/>
      <sz val="10"/>
      <name val="Verdana"/>
      <family val="2"/>
    </font>
  </fonts>
  <fills count="28">
    <fill>
      <patternFill patternType="none"/>
    </fill>
    <fill>
      <patternFill patternType="gray125"/>
    </fill>
    <fill>
      <patternFill patternType="solid">
        <fgColor rgb="FF007481"/>
        <bgColor indexed="64"/>
      </patternFill>
    </fill>
    <fill>
      <patternFill patternType="solid">
        <fgColor theme="2" tint="0.79998168889431442"/>
        <bgColor indexed="64"/>
      </patternFill>
    </fill>
    <fill>
      <patternFill patternType="solid">
        <fgColor theme="0"/>
        <bgColor indexed="64"/>
      </patternFill>
    </fill>
    <fill>
      <patternFill patternType="solid">
        <fgColor rgb="FFEEF8E4"/>
        <bgColor indexed="64"/>
      </patternFill>
    </fill>
    <fill>
      <patternFill patternType="solid">
        <fgColor rgb="FFFFD9E6"/>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D9D5"/>
        <bgColor indexed="64"/>
      </patternFill>
    </fill>
    <fill>
      <patternFill patternType="solid">
        <fgColor theme="9" tint="0.39997558519241921"/>
        <bgColor indexed="64"/>
      </patternFill>
    </fill>
    <fill>
      <patternFill patternType="solid">
        <fgColor theme="5" tint="0.79995117038483843"/>
        <bgColor indexed="64"/>
      </patternFill>
    </fill>
    <fill>
      <patternFill patternType="solid">
        <fgColor theme="8" tint="0.79995117038483843"/>
        <bgColor indexed="64"/>
      </patternFill>
    </fill>
    <fill>
      <patternFill patternType="solid">
        <fgColor theme="5" tint="0.39994506668294322"/>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6" tint="0.39994506668294322"/>
        <bgColor indexed="64"/>
      </patternFill>
    </fill>
    <fill>
      <patternFill patternType="solid">
        <fgColor theme="3" tint="0.39994506668294322"/>
        <bgColor indexed="64"/>
      </patternFill>
    </fill>
    <fill>
      <patternFill patternType="solid">
        <fgColor rgb="FFFF9999"/>
        <bgColor indexed="64"/>
      </patternFill>
    </fill>
    <fill>
      <patternFill patternType="solid">
        <fgColor rgb="FFFFFF00"/>
        <bgColor indexed="64"/>
      </patternFill>
    </fill>
    <fill>
      <patternFill patternType="solid">
        <fgColor rgb="FF66FF3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FFCCCC"/>
        <bgColor indexed="64"/>
      </patternFill>
    </fill>
    <fill>
      <patternFill patternType="solid">
        <fgColor rgb="FFFFFFCC"/>
        <bgColor indexed="64"/>
      </patternFill>
    </fill>
    <fill>
      <patternFill patternType="solid">
        <fgColor rgb="FFCCFFCC"/>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ck">
        <color auto="1"/>
      </left>
      <right style="thin">
        <color auto="1"/>
      </right>
      <top style="hair">
        <color auto="1"/>
      </top>
      <bottom style="hair">
        <color auto="1"/>
      </bottom>
      <diagonal/>
    </border>
    <border>
      <left style="thick">
        <color auto="1"/>
      </left>
      <right style="thin">
        <color auto="1"/>
      </right>
      <top style="hair">
        <color auto="1"/>
      </top>
      <bottom style="thick">
        <color auto="1"/>
      </bottom>
      <diagonal/>
    </border>
    <border>
      <left style="thin">
        <color auto="1"/>
      </left>
      <right/>
      <top style="hair">
        <color auto="1"/>
      </top>
      <bottom style="thick">
        <color auto="1"/>
      </bottom>
      <diagonal/>
    </border>
    <border>
      <left/>
      <right/>
      <top style="hair">
        <color auto="1"/>
      </top>
      <bottom style="thick">
        <color auto="1"/>
      </bottom>
      <diagonal/>
    </border>
    <border>
      <left/>
      <right style="thin">
        <color auto="1"/>
      </right>
      <top style="hair">
        <color auto="1"/>
      </top>
      <bottom style="thick">
        <color auto="1"/>
      </bottom>
      <diagonal/>
    </border>
    <border>
      <left style="thick">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diagonal/>
    </border>
    <border>
      <left/>
      <right style="thick">
        <color auto="1"/>
      </right>
      <top style="hair">
        <color auto="1"/>
      </top>
      <bottom style="thick">
        <color auto="1"/>
      </bottom>
      <diagonal/>
    </border>
    <border>
      <left style="thick">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style="thick">
        <color auto="1"/>
      </left>
      <right style="thin">
        <color auto="1"/>
      </right>
      <top/>
      <bottom style="thick">
        <color auto="1"/>
      </bottom>
      <diagonal/>
    </border>
    <border>
      <left style="thin">
        <color auto="1"/>
      </left>
      <right style="dotted">
        <color auto="1"/>
      </right>
      <top style="dotted">
        <color auto="1"/>
      </top>
      <bottom style="thick">
        <color auto="1"/>
      </bottom>
      <diagonal/>
    </border>
    <border>
      <left style="dotted">
        <color auto="1"/>
      </left>
      <right style="dotted">
        <color auto="1"/>
      </right>
      <top style="dotted">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style="thin">
        <color auto="1"/>
      </right>
      <top/>
      <bottom/>
      <diagonal/>
    </border>
    <border>
      <left/>
      <right style="thin">
        <color auto="1"/>
      </right>
      <top style="hair">
        <color auto="1"/>
      </top>
      <bottom/>
      <diagonal/>
    </border>
    <border>
      <left style="thin">
        <color auto="1"/>
      </left>
      <right/>
      <top style="dotted">
        <color auto="1"/>
      </top>
      <bottom style="hair">
        <color auto="1"/>
      </bottom>
      <diagonal/>
    </border>
    <border>
      <left/>
      <right/>
      <top style="dotted">
        <color auto="1"/>
      </top>
      <bottom style="hair">
        <color auto="1"/>
      </bottom>
      <diagonal/>
    </border>
    <border>
      <left/>
      <right style="dotted">
        <color auto="1"/>
      </right>
      <top style="dotted">
        <color auto="1"/>
      </top>
      <bottom style="hair">
        <color auto="1"/>
      </bottom>
      <diagonal/>
    </border>
    <border>
      <left style="dotted">
        <color auto="1"/>
      </left>
      <right/>
      <top style="dotted">
        <color auto="1"/>
      </top>
      <bottom style="hair">
        <color auto="1"/>
      </bottom>
      <diagonal/>
    </border>
    <border>
      <left style="dotted">
        <color auto="1"/>
      </left>
      <right/>
      <top style="dotted">
        <color auto="1"/>
      </top>
      <bottom style="thick">
        <color auto="1"/>
      </bottom>
      <diagonal/>
    </border>
    <border>
      <left style="thin">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right style="thin">
        <color auto="1"/>
      </right>
      <top style="thick">
        <color auto="1"/>
      </top>
      <bottom style="hair">
        <color auto="1"/>
      </bottom>
      <diagonal/>
    </border>
    <border>
      <left style="thin">
        <color auto="1"/>
      </left>
      <right style="thin">
        <color auto="1"/>
      </right>
      <top style="thick">
        <color auto="1"/>
      </top>
      <bottom style="hair">
        <color auto="1"/>
      </bottom>
      <diagonal/>
    </border>
    <border>
      <left style="thin">
        <color auto="1"/>
      </left>
      <right style="thick">
        <color auto="1"/>
      </right>
      <top style="thick">
        <color auto="1"/>
      </top>
      <bottom style="hair">
        <color auto="1"/>
      </bottom>
      <diagonal/>
    </border>
    <border>
      <left style="thin">
        <color auto="1"/>
      </left>
      <right style="thin">
        <color auto="1"/>
      </right>
      <top style="hair">
        <color auto="1"/>
      </top>
      <bottom style="hair">
        <color auto="1"/>
      </bottom>
      <diagonal/>
    </border>
    <border>
      <left style="thin">
        <color auto="1"/>
      </left>
      <right style="thick">
        <color auto="1"/>
      </right>
      <top style="hair">
        <color auto="1"/>
      </top>
      <bottom style="hair">
        <color auto="1"/>
      </bottom>
      <diagonal/>
    </border>
    <border>
      <left style="thin">
        <color auto="1"/>
      </left>
      <right style="thin">
        <color auto="1"/>
      </right>
      <top style="hair">
        <color auto="1"/>
      </top>
      <bottom style="thick">
        <color auto="1"/>
      </bottom>
      <diagonal/>
    </border>
    <border>
      <left style="thin">
        <color auto="1"/>
      </left>
      <right style="thick">
        <color auto="1"/>
      </right>
      <top style="hair">
        <color auto="1"/>
      </top>
      <bottom style="thick">
        <color auto="1"/>
      </bottom>
      <diagonal/>
    </border>
    <border>
      <left style="thin">
        <color auto="1"/>
      </left>
      <right/>
      <top style="thick">
        <color auto="1"/>
      </top>
      <bottom/>
      <diagonal/>
    </border>
    <border>
      <left/>
      <right style="thin">
        <color auto="1"/>
      </right>
      <top style="thick">
        <color auto="1"/>
      </top>
      <bottom/>
      <diagonal/>
    </border>
    <border>
      <left style="dashed">
        <color indexed="64"/>
      </left>
      <right/>
      <top style="dashed">
        <color indexed="64"/>
      </top>
      <bottom/>
      <diagonal/>
    </border>
    <border>
      <left/>
      <right style="dashed">
        <color indexed="64"/>
      </right>
      <top style="dashed">
        <color indexed="64"/>
      </top>
      <bottom/>
      <diagonal/>
    </border>
    <border>
      <left style="thick">
        <color auto="1"/>
      </left>
      <right style="thin">
        <color auto="1"/>
      </right>
      <top style="thick">
        <color auto="1"/>
      </top>
      <bottom style="hair">
        <color auto="1"/>
      </bottom>
      <diagonal/>
    </border>
    <border>
      <left style="dashed">
        <color indexed="64"/>
      </left>
      <right/>
      <top/>
      <bottom style="dashed">
        <color indexed="64"/>
      </bottom>
      <diagonal/>
    </border>
    <border>
      <left/>
      <right style="dashed">
        <color indexed="64"/>
      </right>
      <top/>
      <bottom style="dashed">
        <color indexed="64"/>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style="dashed">
        <color indexed="64"/>
      </right>
      <top/>
      <bottom style="thin">
        <color indexed="64"/>
      </bottom>
      <diagonal/>
    </border>
    <border>
      <left/>
      <right/>
      <top style="dashed">
        <color indexed="64"/>
      </top>
      <bottom style="dashed">
        <color indexed="64"/>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auto="1"/>
      </left>
      <right style="medium">
        <color auto="1"/>
      </right>
      <top style="medium">
        <color auto="1"/>
      </top>
      <bottom style="medium">
        <color auto="1"/>
      </bottom>
      <diagonal/>
    </border>
    <border>
      <left/>
      <right style="thick">
        <color auto="1"/>
      </right>
      <top/>
      <bottom style="hair">
        <color auto="1"/>
      </bottom>
      <diagonal/>
    </border>
    <border>
      <left style="thick">
        <color auto="1"/>
      </left>
      <right/>
      <top style="hair">
        <color auto="1"/>
      </top>
      <bottom style="hair">
        <color auto="1"/>
      </bottom>
      <diagonal/>
    </border>
    <border>
      <left style="thick">
        <color auto="1"/>
      </left>
      <right/>
      <top style="thick">
        <color auto="1"/>
      </top>
      <bottom style="hair">
        <color auto="1"/>
      </bottom>
      <diagonal/>
    </border>
    <border>
      <left/>
      <right style="thick">
        <color auto="1"/>
      </right>
      <top style="hair">
        <color auto="1"/>
      </top>
      <bottom/>
      <diagonal/>
    </border>
    <border>
      <left style="thick">
        <color auto="1"/>
      </left>
      <right style="thin">
        <color auto="1"/>
      </right>
      <top style="thick">
        <color auto="1"/>
      </top>
      <bottom/>
      <diagonal/>
    </border>
    <border>
      <left style="thin">
        <color auto="1"/>
      </left>
      <right style="dotted">
        <color auto="1"/>
      </right>
      <top style="dotted">
        <color auto="1"/>
      </top>
      <bottom style="hair">
        <color auto="1"/>
      </bottom>
      <diagonal/>
    </border>
    <border>
      <left style="dotted">
        <color auto="1"/>
      </left>
      <right style="dotted">
        <color auto="1"/>
      </right>
      <top style="dotted">
        <color auto="1"/>
      </top>
      <bottom style="hair">
        <color auto="1"/>
      </bottom>
      <diagonal/>
    </border>
    <border>
      <left style="dotted">
        <color auto="1"/>
      </left>
      <right style="thick">
        <color auto="1"/>
      </right>
      <top style="dotted">
        <color auto="1"/>
      </top>
      <bottom style="hair">
        <color auto="1"/>
      </bottom>
      <diagonal/>
    </border>
    <border>
      <left style="thin">
        <color auto="1"/>
      </left>
      <right style="dotted">
        <color auto="1"/>
      </right>
      <top style="hair">
        <color auto="1"/>
      </top>
      <bottom style="dotted">
        <color auto="1"/>
      </bottom>
      <diagonal/>
    </border>
    <border>
      <left style="dotted">
        <color auto="1"/>
      </left>
      <right style="dotted">
        <color auto="1"/>
      </right>
      <top style="hair">
        <color auto="1"/>
      </top>
      <bottom style="dotted">
        <color auto="1"/>
      </bottom>
      <diagonal/>
    </border>
    <border>
      <left style="dotted">
        <color auto="1"/>
      </left>
      <right style="thin">
        <color auto="1"/>
      </right>
      <top style="hair">
        <color auto="1"/>
      </top>
      <bottom style="dotted">
        <color auto="1"/>
      </bottom>
      <diagonal/>
    </border>
    <border>
      <left style="dotted">
        <color auto="1"/>
      </left>
      <right style="thick">
        <color auto="1"/>
      </right>
      <top style="dotted">
        <color auto="1"/>
      </top>
      <bottom style="thick">
        <color auto="1"/>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dotted">
        <color auto="1"/>
      </top>
      <bottom/>
      <diagonal/>
    </border>
  </borders>
  <cellStyleXfs count="3">
    <xf numFmtId="0" fontId="0" fillId="0" borderId="0"/>
    <xf numFmtId="0" fontId="2" fillId="0" borderId="0"/>
    <xf numFmtId="0" fontId="3" fillId="0" borderId="0" applyNumberFormat="0" applyFill="0" applyBorder="0" applyAlignment="0" applyProtection="0"/>
  </cellStyleXfs>
  <cellXfs count="1307">
    <xf numFmtId="0" fontId="0" fillId="0" borderId="0" xfId="0"/>
    <xf numFmtId="0" fontId="11" fillId="2" borderId="0" xfId="1" applyFont="1" applyFill="1"/>
    <xf numFmtId="0" fontId="12" fillId="2" borderId="0" xfId="1" applyFont="1" applyFill="1"/>
    <xf numFmtId="0" fontId="12" fillId="0" borderId="0" xfId="1" applyFont="1"/>
    <xf numFmtId="0" fontId="14" fillId="0" borderId="0" xfId="1" applyFont="1"/>
    <xf numFmtId="0" fontId="5" fillId="0" borderId="24" xfId="1" applyFont="1" applyBorder="1" applyAlignment="1">
      <alignment horizontal="center" vertical="center"/>
    </xf>
    <xf numFmtId="0" fontId="5" fillId="0" borderId="19" xfId="1" applyFont="1" applyBorder="1" applyAlignment="1">
      <alignment horizontal="center" vertical="center"/>
    </xf>
    <xf numFmtId="0" fontId="16" fillId="0" borderId="0" xfId="1" applyFont="1"/>
    <xf numFmtId="0" fontId="1" fillId="0" borderId="0" xfId="1" applyFont="1"/>
    <xf numFmtId="0" fontId="1" fillId="4" borderId="0" xfId="1" applyFont="1" applyFill="1"/>
    <xf numFmtId="0" fontId="9" fillId="0" borderId="0" xfId="1" applyFont="1"/>
    <xf numFmtId="0" fontId="6" fillId="3" borderId="0" xfId="1" applyFont="1" applyFill="1"/>
    <xf numFmtId="0" fontId="5" fillId="3" borderId="0" xfId="1" applyFont="1" applyFill="1"/>
    <xf numFmtId="0" fontId="1" fillId="3" borderId="0" xfId="1" applyFont="1" applyFill="1"/>
    <xf numFmtId="0" fontId="1" fillId="0" borderId="0" xfId="1" applyFont="1" applyAlignment="1">
      <alignment horizontal="left"/>
    </xf>
    <xf numFmtId="0" fontId="18" fillId="0" borderId="0" xfId="1" applyFont="1"/>
    <xf numFmtId="0" fontId="5" fillId="0" borderId="0" xfId="1" applyFont="1" applyAlignment="1">
      <alignment horizontal="left"/>
    </xf>
    <xf numFmtId="0" fontId="5" fillId="0" borderId="0" xfId="1" applyFont="1"/>
    <xf numFmtId="0" fontId="10" fillId="0" borderId="0" xfId="1" applyFont="1"/>
    <xf numFmtId="0" fontId="1" fillId="0" borderId="0" xfId="1" applyFont="1" applyAlignment="1">
      <alignment horizontal="left" vertical="center"/>
    </xf>
    <xf numFmtId="0" fontId="6" fillId="0" borderId="0" xfId="1" applyFont="1"/>
    <xf numFmtId="0" fontId="1" fillId="0" borderId="44" xfId="1" applyFont="1" applyBorder="1"/>
    <xf numFmtId="0" fontId="6" fillId="0" borderId="0" xfId="1" applyFont="1" applyAlignment="1">
      <alignment horizontal="left"/>
    </xf>
    <xf numFmtId="0" fontId="6" fillId="0" borderId="7" xfId="1" applyFont="1" applyBorder="1"/>
    <xf numFmtId="0" fontId="1" fillId="0" borderId="7" xfId="1" applyFont="1" applyBorder="1"/>
    <xf numFmtId="0" fontId="5" fillId="0" borderId="20" xfId="1" applyFont="1" applyBorder="1" applyAlignment="1">
      <alignment horizontal="center" vertical="center"/>
    </xf>
    <xf numFmtId="0" fontId="5" fillId="0" borderId="35" xfId="1" applyFont="1" applyBorder="1" applyAlignment="1">
      <alignment horizontal="center" vertical="center"/>
    </xf>
    <xf numFmtId="0" fontId="5" fillId="0" borderId="35" xfId="1" applyFont="1" applyBorder="1" applyAlignment="1">
      <alignment vertical="center" wrapText="1"/>
    </xf>
    <xf numFmtId="0" fontId="5" fillId="0" borderId="0" xfId="1" applyFont="1" applyAlignment="1">
      <alignment horizontal="center" vertical="center"/>
    </xf>
    <xf numFmtId="0" fontId="5" fillId="0" borderId="0" xfId="1" applyFont="1" applyAlignment="1">
      <alignment vertical="center" wrapText="1"/>
    </xf>
    <xf numFmtId="0" fontId="5" fillId="0" borderId="0" xfId="1" applyFont="1" applyAlignment="1">
      <alignment horizontal="left" vertical="center"/>
    </xf>
    <xf numFmtId="0" fontId="7" fillId="0" borderId="0" xfId="1" applyFont="1"/>
    <xf numFmtId="0" fontId="5" fillId="0" borderId="0" xfId="1" applyFont="1" applyAlignment="1">
      <alignment wrapText="1"/>
    </xf>
    <xf numFmtId="0" fontId="5" fillId="4" borderId="0" xfId="1" applyFont="1" applyFill="1"/>
    <xf numFmtId="0" fontId="1" fillId="4" borderId="0" xfId="1" applyFont="1" applyFill="1" applyAlignment="1">
      <alignment horizontal="left"/>
    </xf>
    <xf numFmtId="0" fontId="17" fillId="4" borderId="0" xfId="2" applyFont="1" applyFill="1" applyBorder="1" applyAlignment="1" applyProtection="1">
      <alignment horizontal="left"/>
    </xf>
    <xf numFmtId="0" fontId="10" fillId="0" borderId="0" xfId="0" applyFont="1"/>
    <xf numFmtId="0" fontId="0" fillId="4" borderId="0" xfId="1" applyFont="1" applyFill="1" applyAlignment="1">
      <alignment horizontal="left"/>
    </xf>
    <xf numFmtId="0" fontId="14" fillId="4" borderId="5" xfId="1" applyFont="1" applyFill="1" applyBorder="1" applyAlignment="1">
      <alignment horizontal="center"/>
    </xf>
    <xf numFmtId="0" fontId="1" fillId="4" borderId="5" xfId="1" applyFont="1" applyFill="1" applyBorder="1" applyAlignment="1">
      <alignment horizontal="center"/>
    </xf>
    <xf numFmtId="0" fontId="1" fillId="0" borderId="0" xfId="1" applyFont="1" applyAlignment="1">
      <alignment horizontal="center"/>
    </xf>
    <xf numFmtId="0" fontId="14" fillId="4" borderId="0" xfId="1" applyFont="1" applyFill="1" applyAlignment="1">
      <alignment horizontal="center"/>
    </xf>
    <xf numFmtId="0" fontId="1" fillId="4" borderId="0" xfId="1" applyFont="1" applyFill="1" applyAlignment="1">
      <alignment horizontal="center"/>
    </xf>
    <xf numFmtId="0" fontId="1" fillId="4" borderId="0" xfId="0" applyFont="1" applyFill="1" applyAlignment="1">
      <alignment horizontal="left"/>
    </xf>
    <xf numFmtId="0" fontId="1" fillId="4" borderId="0" xfId="0" applyFont="1" applyFill="1" applyAlignment="1">
      <alignment horizontal="center"/>
    </xf>
    <xf numFmtId="0" fontId="0" fillId="4" borderId="0" xfId="1" applyFont="1" applyFill="1" applyAlignment="1">
      <alignment horizontal="center"/>
    </xf>
    <xf numFmtId="14" fontId="1" fillId="0" borderId="0" xfId="1" applyNumberFormat="1" applyFont="1" applyAlignment="1">
      <alignment horizontal="center"/>
    </xf>
    <xf numFmtId="14" fontId="5" fillId="0" borderId="0" xfId="1" applyNumberFormat="1" applyFont="1" applyAlignment="1">
      <alignment horizontal="center"/>
    </xf>
    <xf numFmtId="0" fontId="5" fillId="0" borderId="0" xfId="1" applyFont="1" applyAlignment="1">
      <alignment horizontal="center"/>
    </xf>
    <xf numFmtId="0" fontId="1" fillId="0" borderId="4" xfId="1" applyFont="1" applyBorder="1" applyAlignment="1">
      <alignment horizontal="center" vertical="center" wrapText="1"/>
    </xf>
    <xf numFmtId="0" fontId="1" fillId="0" borderId="44" xfId="0" applyFont="1" applyBorder="1"/>
    <xf numFmtId="0" fontId="1" fillId="0" borderId="0" xfId="0" applyFont="1"/>
    <xf numFmtId="0" fontId="8" fillId="0" borderId="0" xfId="0" applyFont="1"/>
    <xf numFmtId="0" fontId="7" fillId="0" borderId="0" xfId="0" applyFont="1" applyAlignment="1">
      <alignment wrapText="1"/>
    </xf>
    <xf numFmtId="0" fontId="1" fillId="0" borderId="0" xfId="0" applyFont="1" applyAlignment="1">
      <alignment vertical="top" wrapText="1"/>
    </xf>
    <xf numFmtId="0" fontId="5" fillId="0" borderId="1" xfId="1" applyFont="1" applyBorder="1"/>
    <xf numFmtId="1" fontId="22" fillId="0" borderId="1" xfId="1" applyNumberFormat="1" applyFont="1" applyBorder="1" applyAlignment="1">
      <alignment horizontal="center" vertical="center"/>
    </xf>
    <xf numFmtId="0" fontId="22" fillId="0" borderId="1" xfId="1" applyFont="1" applyBorder="1" applyAlignment="1">
      <alignment horizontal="center" vertical="center"/>
    </xf>
    <xf numFmtId="0" fontId="22" fillId="0" borderId="0" xfId="1" applyFont="1" applyAlignment="1">
      <alignment horizontal="center" vertical="center"/>
    </xf>
    <xf numFmtId="0" fontId="1" fillId="0" borderId="1" xfId="1" applyFont="1" applyBorder="1" applyAlignment="1">
      <alignment horizontal="center" vertical="center"/>
    </xf>
    <xf numFmtId="0" fontId="0" fillId="0" borderId="0" xfId="1" applyFont="1" applyAlignment="1">
      <alignment horizontal="center" vertical="center"/>
    </xf>
    <xf numFmtId="0" fontId="1" fillId="0" borderId="0" xfId="1" applyFont="1" applyAlignment="1">
      <alignment horizontal="center" vertical="center" wrapText="1"/>
    </xf>
    <xf numFmtId="0" fontId="18" fillId="4" borderId="0" xfId="1" applyFont="1" applyFill="1"/>
    <xf numFmtId="0" fontId="16" fillId="0" borderId="0" xfId="1" applyFont="1" applyAlignment="1">
      <alignment horizontal="center"/>
    </xf>
    <xf numFmtId="0" fontId="1" fillId="0" borderId="0" xfId="1" applyFont="1" applyAlignment="1">
      <alignment horizontal="center" vertical="center"/>
    </xf>
    <xf numFmtId="0" fontId="1" fillId="0" borderId="7" xfId="1" applyFont="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14" fontId="1" fillId="0" borderId="5" xfId="1" applyNumberFormat="1" applyFont="1" applyBorder="1" applyAlignment="1">
      <alignment horizontal="left" vertical="center" wrapText="1"/>
    </xf>
    <xf numFmtId="14" fontId="1" fillId="0" borderId="0" xfId="1" applyNumberFormat="1" applyFont="1" applyAlignment="1">
      <alignment horizontal="left" vertical="center" wrapText="1"/>
    </xf>
    <xf numFmtId="0" fontId="0" fillId="0" borderId="0" xfId="1" applyFont="1"/>
    <xf numFmtId="0" fontId="1" fillId="0" borderId="20" xfId="0" applyFont="1" applyBorder="1" applyAlignment="1">
      <alignment horizontal="center" vertical="center"/>
    </xf>
    <xf numFmtId="0" fontId="5" fillId="0" borderId="35" xfId="0" applyFont="1" applyBorder="1" applyAlignment="1">
      <alignment vertical="top" wrapText="1"/>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36" xfId="0" applyFont="1" applyBorder="1" applyAlignment="1">
      <alignment horizontal="center" vertical="center"/>
    </xf>
    <xf numFmtId="0" fontId="10" fillId="0" borderId="35" xfId="0" applyFont="1" applyBorder="1" applyAlignment="1">
      <alignment horizontal="center" vertical="center"/>
    </xf>
    <xf numFmtId="0" fontId="6" fillId="0" borderId="28" xfId="1" applyFont="1" applyBorder="1" applyAlignment="1">
      <alignment horizontal="center" vertical="center"/>
    </xf>
    <xf numFmtId="0" fontId="20" fillId="8" borderId="13" xfId="1" applyFont="1" applyFill="1" applyBorder="1" applyAlignment="1">
      <alignment horizontal="left" vertical="center"/>
    </xf>
    <xf numFmtId="0" fontId="17" fillId="0" borderId="5" xfId="2" applyFont="1" applyBorder="1" applyAlignment="1" applyProtection="1">
      <alignment horizontal="left"/>
    </xf>
    <xf numFmtId="0" fontId="17" fillId="0" borderId="0" xfId="2" applyFont="1" applyBorder="1" applyAlignment="1" applyProtection="1">
      <alignment horizontal="left"/>
    </xf>
    <xf numFmtId="0" fontId="20" fillId="0" borderId="38" xfId="1" applyFont="1" applyBorder="1" applyAlignment="1">
      <alignment horizontal="left" vertical="center"/>
    </xf>
    <xf numFmtId="0" fontId="13" fillId="0" borderId="0" xfId="1" applyFont="1" applyAlignment="1">
      <alignment wrapText="1"/>
    </xf>
    <xf numFmtId="0" fontId="1" fillId="0" borderId="0" xfId="0" applyFont="1" applyAlignment="1">
      <alignment wrapText="1"/>
    </xf>
    <xf numFmtId="0" fontId="4" fillId="0" borderId="0" xfId="1" applyFont="1" applyAlignment="1">
      <alignment wrapText="1"/>
    </xf>
    <xf numFmtId="0" fontId="4" fillId="0" borderId="0" xfId="0" applyFont="1" applyAlignment="1">
      <alignment wrapText="1"/>
    </xf>
    <xf numFmtId="0" fontId="5" fillId="0" borderId="35" xfId="0" applyFont="1" applyBorder="1" applyAlignment="1">
      <alignment vertical="center" wrapText="1"/>
    </xf>
    <xf numFmtId="0" fontId="5" fillId="0" borderId="35"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4" fillId="0" borderId="0" xfId="1" applyFont="1"/>
    <xf numFmtId="0" fontId="5" fillId="0" borderId="66" xfId="1" applyFont="1" applyBorder="1" applyAlignment="1">
      <alignment horizontal="center" vertical="center"/>
    </xf>
    <xf numFmtId="0" fontId="1" fillId="0" borderId="0" xfId="0" applyFont="1" applyAlignment="1">
      <alignment horizontal="left" vertical="center"/>
    </xf>
    <xf numFmtId="0" fontId="0" fillId="0" borderId="0" xfId="0" applyAlignment="1">
      <alignment vertical="center"/>
    </xf>
    <xf numFmtId="0" fontId="5" fillId="0" borderId="87" xfId="1" applyFont="1" applyBorder="1" applyAlignment="1">
      <alignment horizontal="center" vertical="center"/>
    </xf>
    <xf numFmtId="0" fontId="28" fillId="0" borderId="0" xfId="1" applyFont="1"/>
    <xf numFmtId="0" fontId="29" fillId="0" borderId="0" xfId="1" applyFont="1" applyAlignment="1">
      <alignment horizontal="left" vertical="center" wrapText="1"/>
    </xf>
    <xf numFmtId="0" fontId="5" fillId="0" borderId="49" xfId="1" applyFont="1" applyBorder="1" applyAlignment="1">
      <alignment horizontal="center" vertical="center"/>
    </xf>
    <xf numFmtId="0" fontId="30" fillId="0" borderId="0" xfId="0" applyFont="1" applyAlignment="1">
      <alignment horizontal="left" vertical="center" wrapText="1"/>
    </xf>
    <xf numFmtId="0" fontId="6" fillId="0" borderId="0" xfId="1"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xf>
    <xf numFmtId="0" fontId="20" fillId="0" borderId="40" xfId="0" applyFont="1" applyBorder="1" applyAlignment="1">
      <alignment horizontal="center" vertical="center" wrapText="1"/>
    </xf>
    <xf numFmtId="0" fontId="0" fillId="0" borderId="40" xfId="0" applyBorder="1" applyAlignment="1">
      <alignment horizontal="center" wrapText="1"/>
    </xf>
    <xf numFmtId="0" fontId="0" fillId="0" borderId="0" xfId="0" applyAlignment="1">
      <alignment horizontal="center" wrapText="1"/>
    </xf>
    <xf numFmtId="0" fontId="5" fillId="0" borderId="0" xfId="0" applyFont="1" applyAlignment="1">
      <alignment vertical="top" wrapText="1"/>
    </xf>
    <xf numFmtId="0" fontId="1" fillId="0" borderId="2" xfId="1" applyFont="1" applyBorder="1" applyAlignment="1">
      <alignment horizontal="center" vertical="center"/>
    </xf>
    <xf numFmtId="1" fontId="22" fillId="0" borderId="2" xfId="1" applyNumberFormat="1" applyFont="1" applyBorder="1" applyAlignment="1">
      <alignment horizontal="center" vertical="center"/>
    </xf>
    <xf numFmtId="1" fontId="32" fillId="8" borderId="94" xfId="1" applyNumberFormat="1" applyFont="1" applyFill="1" applyBorder="1" applyAlignment="1" applyProtection="1">
      <alignment horizontal="center" vertical="center"/>
      <protection locked="0"/>
    </xf>
    <xf numFmtId="1" fontId="33" fillId="8" borderId="94" xfId="2" applyNumberFormat="1" applyFont="1" applyFill="1" applyBorder="1" applyAlignment="1" applyProtection="1">
      <alignment horizontal="center" vertical="center"/>
      <protection locked="0"/>
    </xf>
    <xf numFmtId="1" fontId="33" fillId="8" borderId="94" xfId="1" applyNumberFormat="1" applyFont="1" applyFill="1" applyBorder="1" applyAlignment="1" applyProtection="1">
      <alignment horizontal="center" vertical="center"/>
      <protection locked="0"/>
    </xf>
    <xf numFmtId="1" fontId="33" fillId="8" borderId="94" xfId="1" applyNumberFormat="1" applyFont="1" applyFill="1" applyBorder="1" applyAlignment="1" applyProtection="1">
      <alignment horizontal="center" vertical="center" wrapText="1"/>
      <protection locked="0"/>
    </xf>
    <xf numFmtId="0" fontId="34" fillId="0" borderId="0" xfId="0" applyFont="1" applyAlignment="1">
      <alignment vertical="center"/>
    </xf>
    <xf numFmtId="0" fontId="35" fillId="0" borderId="0" xfId="1" applyFont="1"/>
    <xf numFmtId="0" fontId="0" fillId="0" borderId="0" xfId="0" applyProtection="1">
      <protection locked="0"/>
    </xf>
    <xf numFmtId="1" fontId="32" fillId="0" borderId="0" xfId="0" applyNumberFormat="1" applyFont="1" applyAlignment="1" applyProtection="1">
      <alignment horizontal="center" vertical="center"/>
      <protection locked="0"/>
    </xf>
    <xf numFmtId="1" fontId="33" fillId="11" borderId="94" xfId="2" applyNumberFormat="1" applyFont="1" applyFill="1" applyBorder="1" applyAlignment="1" applyProtection="1">
      <alignment horizontal="center" vertical="center"/>
      <protection locked="0"/>
    </xf>
    <xf numFmtId="1" fontId="32" fillId="11" borderId="94" xfId="1" applyNumberFormat="1" applyFont="1" applyFill="1" applyBorder="1" applyAlignment="1" applyProtection="1">
      <alignment horizontal="center" vertical="center"/>
      <protection locked="0"/>
    </xf>
    <xf numFmtId="1" fontId="33" fillId="11" borderId="94" xfId="1" applyNumberFormat="1" applyFont="1" applyFill="1" applyBorder="1" applyAlignment="1" applyProtection="1">
      <alignment horizontal="center" vertical="center"/>
      <protection locked="0"/>
    </xf>
    <xf numFmtId="14" fontId="10" fillId="0" borderId="7" xfId="1" applyNumberFormat="1" applyFont="1" applyBorder="1" applyAlignment="1">
      <alignment horizontal="left" vertical="center" wrapText="1"/>
    </xf>
    <xf numFmtId="0" fontId="19" fillId="3" borderId="0" xfId="1" applyFont="1" applyFill="1"/>
    <xf numFmtId="0" fontId="4" fillId="6" borderId="0" xfId="1" applyFont="1" applyFill="1"/>
    <xf numFmtId="0" fontId="0" fillId="0" borderId="0" xfId="1" applyFont="1" applyAlignment="1">
      <alignment horizontal="left" vertical="center" wrapText="1"/>
    </xf>
    <xf numFmtId="0" fontId="4" fillId="4" borderId="0" xfId="1" applyFont="1" applyFill="1"/>
    <xf numFmtId="0" fontId="5" fillId="0" borderId="13" xfId="1" applyFont="1" applyBorder="1" applyAlignment="1">
      <alignment horizontal="left"/>
    </xf>
    <xf numFmtId="0" fontId="1" fillId="4" borderId="9" xfId="1" applyFont="1" applyFill="1" applyBorder="1" applyAlignment="1">
      <alignment horizontal="left" vertical="center"/>
    </xf>
    <xf numFmtId="0" fontId="1" fillId="4" borderId="0" xfId="1" applyFont="1" applyFill="1" applyAlignment="1">
      <alignment horizontal="left" vertical="center"/>
    </xf>
    <xf numFmtId="0" fontId="1" fillId="0" borderId="0" xfId="1" applyFont="1" applyAlignment="1">
      <alignment horizontal="left" vertical="center" wrapText="1"/>
    </xf>
    <xf numFmtId="0" fontId="1" fillId="4" borderId="0" xfId="1" applyFont="1" applyFill="1" applyAlignment="1">
      <alignment horizontal="left" vertical="center" wrapText="1"/>
    </xf>
    <xf numFmtId="0" fontId="1" fillId="4" borderId="0" xfId="0" applyFont="1" applyFill="1"/>
    <xf numFmtId="0" fontId="5" fillId="4" borderId="0" xfId="1" applyFont="1" applyFill="1" applyAlignment="1" applyProtection="1">
      <alignment horizontal="left" vertical="top" wrapText="1"/>
      <protection locked="0"/>
    </xf>
    <xf numFmtId="0" fontId="1" fillId="4" borderId="0" xfId="0" applyFont="1" applyFill="1" applyAlignment="1">
      <alignment vertical="top" wrapText="1"/>
    </xf>
    <xf numFmtId="1" fontId="33" fillId="8" borderId="95" xfId="1" applyNumberFormat="1" applyFont="1" applyFill="1" applyBorder="1" applyAlignment="1" applyProtection="1">
      <alignment horizontal="center" vertical="center" wrapText="1"/>
      <protection locked="0"/>
    </xf>
    <xf numFmtId="0" fontId="38" fillId="0" borderId="0" xfId="2" applyFont="1" applyBorder="1" applyAlignment="1" applyProtection="1">
      <alignment horizontal="left"/>
    </xf>
    <xf numFmtId="0" fontId="1" fillId="0" borderId="2" xfId="1" applyFont="1" applyBorder="1" applyAlignment="1">
      <alignment horizontal="left" vertical="center"/>
    </xf>
    <xf numFmtId="0" fontId="1" fillId="0" borderId="4" xfId="0" applyFont="1" applyBorder="1" applyAlignment="1">
      <alignment vertical="center"/>
    </xf>
    <xf numFmtId="0" fontId="1" fillId="0" borderId="9" xfId="1" applyFont="1" applyBorder="1" applyAlignment="1">
      <alignment horizontal="left" vertical="center"/>
    </xf>
    <xf numFmtId="0" fontId="1" fillId="0" borderId="4" xfId="1" applyFont="1" applyBorder="1" applyAlignment="1">
      <alignment horizontal="left" vertical="center"/>
    </xf>
    <xf numFmtId="14" fontId="1" fillId="0" borderId="4" xfId="1" applyNumberFormat="1" applyFont="1" applyBorder="1" applyAlignment="1">
      <alignment horizontal="center" vertical="center" wrapText="1"/>
    </xf>
    <xf numFmtId="0" fontId="1" fillId="0" borderId="3" xfId="1" applyFont="1" applyBorder="1" applyAlignment="1">
      <alignment horizontal="left" vertical="center"/>
    </xf>
    <xf numFmtId="0" fontId="13" fillId="0" borderId="0" xfId="1" applyFont="1"/>
    <xf numFmtId="0" fontId="1" fillId="0" borderId="8" xfId="1" applyFont="1" applyBorder="1" applyAlignment="1">
      <alignment horizontal="left" vertical="center"/>
    </xf>
    <xf numFmtId="0" fontId="1" fillId="0" borderId="10" xfId="1" applyFont="1" applyBorder="1" applyAlignment="1">
      <alignment horizontal="left" vertical="center"/>
    </xf>
    <xf numFmtId="14" fontId="1" fillId="0" borderId="0" xfId="1" applyNumberFormat="1" applyFont="1" applyAlignment="1">
      <alignment horizontal="center" vertical="center" wrapText="1"/>
    </xf>
    <xf numFmtId="1" fontId="33" fillId="0" borderId="44" xfId="2" applyNumberFormat="1" applyFont="1" applyFill="1" applyBorder="1" applyAlignment="1" applyProtection="1">
      <alignment horizontal="center" vertical="center"/>
      <protection locked="0"/>
    </xf>
    <xf numFmtId="1" fontId="32" fillId="0" borderId="44" xfId="1" applyNumberFormat="1" applyFont="1" applyBorder="1" applyAlignment="1" applyProtection="1">
      <alignment horizontal="center" vertical="center"/>
      <protection locked="0"/>
    </xf>
    <xf numFmtId="1" fontId="32" fillId="0" borderId="44" xfId="0" applyNumberFormat="1" applyFont="1" applyBorder="1" applyAlignment="1" applyProtection="1">
      <alignment horizontal="center" vertical="center"/>
      <protection locked="0"/>
    </xf>
    <xf numFmtId="0" fontId="24" fillId="3" borderId="0" xfId="1" applyFont="1" applyFill="1"/>
    <xf numFmtId="0" fontId="39" fillId="3" borderId="0" xfId="1" applyFont="1" applyFill="1"/>
    <xf numFmtId="0" fontId="39" fillId="0" borderId="0" xfId="1" applyFont="1"/>
    <xf numFmtId="0" fontId="19" fillId="0" borderId="0" xfId="0" applyFont="1" applyAlignment="1">
      <alignment vertical="center" wrapText="1"/>
    </xf>
    <xf numFmtId="0" fontId="0" fillId="0" borderId="0" xfId="0" applyAlignment="1">
      <alignment horizontal="left" wrapText="1"/>
    </xf>
    <xf numFmtId="1" fontId="33" fillId="0" borderId="44" xfId="1" applyNumberFormat="1" applyFont="1" applyBorder="1" applyAlignment="1">
      <alignment horizontal="center" vertical="center"/>
    </xf>
    <xf numFmtId="14" fontId="1" fillId="4" borderId="0" xfId="1" applyNumberFormat="1" applyFont="1" applyFill="1" applyAlignment="1">
      <alignment horizontal="center" vertical="center"/>
    </xf>
    <xf numFmtId="14" fontId="1" fillId="4" borderId="0" xfId="1" applyNumberFormat="1" applyFont="1" applyFill="1" applyAlignment="1">
      <alignment horizontal="left" vertical="center" wrapText="1"/>
    </xf>
    <xf numFmtId="0" fontId="0" fillId="4" borderId="0" xfId="0" applyFill="1" applyAlignment="1">
      <alignment wrapText="1"/>
    </xf>
    <xf numFmtId="0" fontId="0" fillId="4" borderId="0" xfId="0" applyFill="1" applyAlignment="1">
      <alignment horizontal="left" vertical="center"/>
    </xf>
    <xf numFmtId="0" fontId="21" fillId="0" borderId="0" xfId="0" applyFont="1"/>
    <xf numFmtId="10" fontId="0" fillId="4" borderId="0" xfId="1" applyNumberFormat="1" applyFont="1" applyFill="1" applyAlignment="1">
      <alignment horizontal="left" vertical="center" wrapText="1"/>
    </xf>
    <xf numFmtId="0" fontId="0" fillId="0" borderId="0" xfId="0" applyAlignment="1">
      <alignment horizontal="left" vertical="center" wrapText="1"/>
    </xf>
    <xf numFmtId="1" fontId="33" fillId="4" borderId="44" xfId="1" applyNumberFormat="1" applyFont="1" applyFill="1" applyBorder="1" applyAlignment="1">
      <alignment horizontal="center" vertical="center"/>
    </xf>
    <xf numFmtId="1" fontId="33" fillId="4" borderId="0" xfId="1" applyNumberFormat="1" applyFont="1" applyFill="1" applyAlignment="1">
      <alignment horizontal="center" vertical="center"/>
    </xf>
    <xf numFmtId="0" fontId="0" fillId="4" borderId="9" xfId="0" applyFill="1" applyBorder="1"/>
    <xf numFmtId="0" fontId="0" fillId="4" borderId="9" xfId="0" applyFill="1" applyBorder="1" applyAlignment="1" applyProtection="1">
      <alignment wrapText="1"/>
      <protection locked="0"/>
    </xf>
    <xf numFmtId="0" fontId="0" fillId="4" borderId="0" xfId="0" applyFill="1"/>
    <xf numFmtId="0" fontId="0" fillId="4" borderId="0" xfId="0" applyFill="1" applyAlignment="1" applyProtection="1">
      <alignment wrapText="1"/>
      <protection locked="0"/>
    </xf>
    <xf numFmtId="0" fontId="0" fillId="0" borderId="9" xfId="0" applyBorder="1" applyAlignment="1">
      <alignment vertical="center"/>
    </xf>
    <xf numFmtId="0" fontId="1" fillId="0" borderId="9" xfId="1" applyFont="1" applyBorder="1" applyAlignment="1">
      <alignment horizontal="center" vertical="center" wrapText="1"/>
    </xf>
    <xf numFmtId="1" fontId="33" fillId="0" borderId="44" xfId="0" applyNumberFormat="1" applyFont="1" applyBorder="1" applyAlignment="1">
      <alignment horizontal="center" vertical="center"/>
    </xf>
    <xf numFmtId="1" fontId="33" fillId="0" borderId="98" xfId="1" applyNumberFormat="1" applyFont="1" applyBorder="1" applyAlignment="1">
      <alignment horizontal="center" vertical="center"/>
    </xf>
    <xf numFmtId="0" fontId="37" fillId="0" borderId="0" xfId="1" applyFont="1" applyAlignment="1">
      <alignment wrapText="1"/>
    </xf>
    <xf numFmtId="0" fontId="37" fillId="0" borderId="0" xfId="0" applyFont="1" applyAlignment="1">
      <alignment wrapText="1"/>
    </xf>
    <xf numFmtId="0" fontId="19" fillId="0" borderId="0" xfId="0" applyFont="1" applyAlignment="1">
      <alignment wrapText="1"/>
    </xf>
    <xf numFmtId="0" fontId="12" fillId="0" borderId="0" xfId="1" applyFont="1" applyAlignment="1">
      <alignment vertical="center"/>
    </xf>
    <xf numFmtId="0" fontId="12" fillId="0" borderId="0" xfId="0" applyFont="1" applyAlignment="1">
      <alignment vertical="center"/>
    </xf>
    <xf numFmtId="0" fontId="5" fillId="0" borderId="0" xfId="0" applyFont="1" applyAlignment="1">
      <alignment horizontal="left" vertical="top" wrapText="1"/>
    </xf>
    <xf numFmtId="0" fontId="22" fillId="0" borderId="19" xfId="1" applyFont="1" applyBorder="1" applyAlignment="1">
      <alignment horizontal="center" vertical="center"/>
    </xf>
    <xf numFmtId="0" fontId="5" fillId="0" borderId="46" xfId="1" applyFont="1" applyBorder="1" applyAlignment="1">
      <alignment horizontal="center" vertical="center"/>
    </xf>
    <xf numFmtId="0" fontId="5" fillId="0" borderId="28" xfId="1" applyFont="1" applyBorder="1" applyAlignment="1">
      <alignment horizontal="center" vertical="center"/>
    </xf>
    <xf numFmtId="14" fontId="14" fillId="0" borderId="0" xfId="1" applyNumberFormat="1" applyFont="1"/>
    <xf numFmtId="2" fontId="14" fillId="0" borderId="0" xfId="1" applyNumberFormat="1" applyFont="1"/>
    <xf numFmtId="0" fontId="0" fillId="0" borderId="0" xfId="0" applyAlignment="1">
      <alignment vertical="center" wrapText="1"/>
    </xf>
    <xf numFmtId="0" fontId="0" fillId="0" borderId="35" xfId="0" applyBorder="1" applyAlignment="1">
      <alignment horizontal="left" vertical="top" wrapText="1"/>
    </xf>
    <xf numFmtId="0" fontId="0" fillId="0" borderId="0" xfId="0" applyAlignment="1">
      <alignment horizontal="left" vertical="top" wrapText="1"/>
    </xf>
    <xf numFmtId="1" fontId="33" fillId="7" borderId="42" xfId="1" applyNumberFormat="1" applyFont="1" applyFill="1" applyBorder="1" applyAlignment="1" applyProtection="1">
      <alignment horizontal="center" vertical="center"/>
      <protection locked="0"/>
    </xf>
    <xf numFmtId="1" fontId="33" fillId="7" borderId="43" xfId="0" applyNumberFormat="1" applyFont="1" applyFill="1" applyBorder="1" applyAlignment="1" applyProtection="1">
      <alignment horizontal="center" vertical="center"/>
      <protection locked="0"/>
    </xf>
    <xf numFmtId="1" fontId="33" fillId="8" borderId="95" xfId="1" applyNumberFormat="1" applyFont="1" applyFill="1" applyBorder="1" applyAlignment="1" applyProtection="1">
      <alignment horizontal="center" vertical="center"/>
      <protection locked="0"/>
    </xf>
    <xf numFmtId="0" fontId="47" fillId="2" borderId="0" xfId="1" applyFont="1" applyFill="1"/>
    <xf numFmtId="1" fontId="33" fillId="0" borderId="44" xfId="2" applyNumberFormat="1" applyFont="1" applyFill="1" applyBorder="1" applyAlignment="1" applyProtection="1">
      <alignment horizontal="center" vertical="center"/>
    </xf>
    <xf numFmtId="0" fontId="14" fillId="0" borderId="0" xfId="0" applyFont="1" applyAlignment="1">
      <alignment wrapText="1"/>
    </xf>
    <xf numFmtId="0" fontId="40" fillId="0" borderId="38" xfId="1" applyFont="1" applyBorder="1" applyAlignment="1">
      <alignment horizontal="left" vertical="center"/>
    </xf>
    <xf numFmtId="0" fontId="36" fillId="0" borderId="0" xfId="1" applyFont="1" applyAlignment="1">
      <alignment horizontal="left" vertical="center" wrapText="1"/>
    </xf>
    <xf numFmtId="0" fontId="14" fillId="0" borderId="0" xfId="1" applyFont="1" applyAlignment="1">
      <alignment vertical="top" wrapText="1"/>
    </xf>
    <xf numFmtId="0" fontId="0" fillId="0" borderId="0" xfId="0" applyAlignment="1">
      <alignment vertical="top"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10" borderId="0" xfId="0" applyFill="1"/>
    <xf numFmtId="0" fontId="10" fillId="10" borderId="0" xfId="0" applyFont="1" applyFill="1"/>
    <xf numFmtId="0" fontId="10" fillId="13" borderId="0" xfId="0" applyFont="1" applyFill="1"/>
    <xf numFmtId="0" fontId="0" fillId="13" borderId="0" xfId="0" applyFill="1"/>
    <xf numFmtId="0" fontId="1" fillId="10" borderId="0" xfId="1" applyFont="1" applyFill="1" applyAlignment="1">
      <alignment horizontal="left" vertical="center"/>
    </xf>
    <xf numFmtId="0" fontId="0" fillId="10" borderId="0" xfId="1" applyFont="1" applyFill="1" applyAlignment="1">
      <alignment horizontal="left" vertical="center"/>
    </xf>
    <xf numFmtId="0" fontId="10" fillId="14" borderId="0" xfId="0" applyFont="1" applyFill="1"/>
    <xf numFmtId="0" fontId="0" fillId="14" borderId="0" xfId="0" applyFill="1"/>
    <xf numFmtId="0" fontId="10" fillId="15" borderId="0" xfId="0" applyFont="1" applyFill="1"/>
    <xf numFmtId="0" fontId="0" fillId="15" borderId="0" xfId="0" applyFill="1"/>
    <xf numFmtId="0" fontId="10" fillId="16" borderId="0" xfId="0" applyFont="1" applyFill="1"/>
    <xf numFmtId="0" fontId="0" fillId="16" borderId="0" xfId="0" applyFill="1"/>
    <xf numFmtId="0" fontId="10" fillId="17" borderId="0" xfId="0" applyFont="1" applyFill="1"/>
    <xf numFmtId="0" fontId="0" fillId="17" borderId="0" xfId="0" applyFill="1"/>
    <xf numFmtId="0" fontId="10" fillId="18" borderId="0" xfId="0" applyFont="1" applyFill="1"/>
    <xf numFmtId="0" fontId="0" fillId="18" borderId="0" xfId="0" applyFill="1"/>
    <xf numFmtId="0" fontId="10" fillId="19" borderId="0" xfId="0" applyFont="1" applyFill="1"/>
    <xf numFmtId="0" fontId="0" fillId="19" borderId="0" xfId="0" applyFill="1"/>
    <xf numFmtId="0" fontId="10" fillId="20" borderId="0" xfId="0" applyFont="1" applyFill="1"/>
    <xf numFmtId="0" fontId="0" fillId="20" borderId="0" xfId="0" applyFill="1"/>
    <xf numFmtId="164" fontId="1" fillId="21" borderId="0" xfId="1" applyNumberFormat="1" applyFont="1" applyFill="1" applyAlignment="1">
      <alignment vertical="center"/>
    </xf>
    <xf numFmtId="0" fontId="1" fillId="21" borderId="0" xfId="1" applyFont="1" applyFill="1" applyAlignment="1">
      <alignment vertical="center"/>
    </xf>
    <xf numFmtId="0" fontId="0" fillId="21" borderId="0" xfId="0" applyFill="1" applyAlignment="1">
      <alignment vertical="center"/>
    </xf>
    <xf numFmtId="14" fontId="0" fillId="21" borderId="0" xfId="0" applyNumberFormat="1" applyFill="1" applyAlignment="1">
      <alignment vertical="center"/>
    </xf>
    <xf numFmtId="1" fontId="0" fillId="21" borderId="0" xfId="0" applyNumberFormat="1" applyFill="1" applyAlignment="1">
      <alignment vertical="center"/>
    </xf>
    <xf numFmtId="164" fontId="0" fillId="21" borderId="0" xfId="0" applyNumberFormat="1" applyFill="1" applyAlignment="1">
      <alignment vertical="center"/>
    </xf>
    <xf numFmtId="10" fontId="0" fillId="21" borderId="0" xfId="0" applyNumberFormat="1" applyFill="1" applyAlignment="1">
      <alignment vertical="center"/>
    </xf>
    <xf numFmtId="0" fontId="0" fillId="8" borderId="0" xfId="0" applyFill="1" applyAlignment="1">
      <alignment vertical="center"/>
    </xf>
    <xf numFmtId="0" fontId="0" fillId="22" borderId="0" xfId="0" applyFill="1" applyAlignment="1">
      <alignment vertical="center"/>
    </xf>
    <xf numFmtId="0" fontId="0" fillId="7" borderId="0" xfId="0" applyFill="1" applyAlignment="1">
      <alignment vertical="center"/>
    </xf>
    <xf numFmtId="0" fontId="0" fillId="23" borderId="0" xfId="0" applyFill="1" applyAlignment="1">
      <alignment vertical="center"/>
    </xf>
    <xf numFmtId="0" fontId="0" fillId="24" borderId="0" xfId="0" applyFill="1" applyAlignment="1">
      <alignment vertical="center"/>
    </xf>
    <xf numFmtId="0" fontId="0" fillId="25" borderId="0" xfId="0" applyFill="1" applyAlignment="1">
      <alignment vertical="center"/>
    </xf>
    <xf numFmtId="0" fontId="0" fillId="26" borderId="0" xfId="0" applyFill="1" applyAlignment="1">
      <alignment vertical="center"/>
    </xf>
    <xf numFmtId="0" fontId="0" fillId="27" borderId="0" xfId="0" applyFill="1" applyAlignment="1">
      <alignment vertical="center"/>
    </xf>
    <xf numFmtId="1" fontId="1" fillId="21" borderId="0" xfId="1" applyNumberFormat="1" applyFont="1" applyFill="1" applyAlignment="1">
      <alignment vertical="center"/>
    </xf>
    <xf numFmtId="2" fontId="0" fillId="0" borderId="0" xfId="0" applyNumberFormat="1"/>
    <xf numFmtId="14" fontId="0" fillId="27" borderId="0" xfId="0" applyNumberFormat="1" applyFill="1" applyAlignment="1">
      <alignment vertical="center"/>
    </xf>
    <xf numFmtId="1" fontId="33" fillId="7" borderId="85" xfId="1" applyNumberFormat="1" applyFont="1" applyFill="1" applyBorder="1" applyAlignment="1" applyProtection="1">
      <alignment horizontal="center" vertical="center"/>
      <protection locked="0"/>
    </xf>
    <xf numFmtId="1" fontId="33" fillId="7" borderId="86" xfId="0" applyNumberFormat="1" applyFont="1" applyFill="1" applyBorder="1" applyAlignment="1" applyProtection="1">
      <alignment horizontal="center" vertical="center"/>
      <protection locked="0"/>
    </xf>
    <xf numFmtId="0" fontId="39" fillId="0" borderId="0" xfId="0" applyFont="1" applyAlignment="1">
      <alignment wrapText="1"/>
    </xf>
    <xf numFmtId="0" fontId="22" fillId="3" borderId="0" xfId="1" applyFont="1" applyFill="1"/>
    <xf numFmtId="14" fontId="39" fillId="4" borderId="0" xfId="1" applyNumberFormat="1" applyFont="1" applyFill="1" applyAlignment="1">
      <alignment horizontal="center" vertical="center"/>
    </xf>
    <xf numFmtId="0" fontId="39" fillId="4" borderId="0" xfId="0" applyFont="1" applyFill="1" applyAlignment="1">
      <alignment vertical="center"/>
    </xf>
    <xf numFmtId="0" fontId="22" fillId="0" borderId="0" xfId="1" applyFont="1" applyAlignment="1">
      <alignment horizontal="left"/>
    </xf>
    <xf numFmtId="14" fontId="22" fillId="0" borderId="0" xfId="1" applyNumberFormat="1" applyFont="1" applyAlignment="1">
      <alignment horizontal="center"/>
    </xf>
    <xf numFmtId="0" fontId="22" fillId="0" borderId="0" xfId="1" applyFont="1" applyAlignment="1">
      <alignment horizontal="center"/>
    </xf>
    <xf numFmtId="0" fontId="22" fillId="0" borderId="0" xfId="1" applyFont="1"/>
    <xf numFmtId="0" fontId="39" fillId="4" borderId="0" xfId="1" applyFont="1" applyFill="1" applyAlignment="1">
      <alignment horizontal="left" vertical="center"/>
    </xf>
    <xf numFmtId="14" fontId="39" fillId="4" borderId="0" xfId="1" applyNumberFormat="1" applyFont="1" applyFill="1" applyAlignment="1">
      <alignment horizontal="left" vertical="center" wrapText="1"/>
    </xf>
    <xf numFmtId="0" fontId="39" fillId="4" borderId="0" xfId="1" applyFont="1" applyFill="1"/>
    <xf numFmtId="0" fontId="39" fillId="4" borderId="0" xfId="1" applyFont="1" applyFill="1" applyAlignment="1">
      <alignment horizontal="left" vertical="center" wrapText="1"/>
    </xf>
    <xf numFmtId="0" fontId="39" fillId="4" borderId="0" xfId="0" applyFont="1" applyFill="1" applyAlignment="1">
      <alignment wrapText="1"/>
    </xf>
    <xf numFmtId="0" fontId="39" fillId="4" borderId="0" xfId="0" applyFont="1" applyFill="1" applyAlignment="1">
      <alignment horizontal="left" vertical="center"/>
    </xf>
    <xf numFmtId="0" fontId="39" fillId="0" borderId="0" xfId="1" applyFont="1" applyAlignment="1">
      <alignment horizontal="left" vertical="center"/>
    </xf>
    <xf numFmtId="0" fontId="39" fillId="0" borderId="0" xfId="0" applyFont="1"/>
    <xf numFmtId="0" fontId="39" fillId="0" borderId="0" xfId="1" applyFont="1" applyAlignment="1">
      <alignment horizontal="center" vertical="center" wrapText="1"/>
    </xf>
    <xf numFmtId="0" fontId="39" fillId="4" borderId="0" xfId="0" applyFont="1" applyFill="1"/>
    <xf numFmtId="14" fontId="39" fillId="0" borderId="0" xfId="1" applyNumberFormat="1" applyFont="1" applyAlignment="1">
      <alignment horizontal="center" vertical="center" wrapText="1"/>
    </xf>
    <xf numFmtId="0" fontId="24" fillId="0" borderId="0" xfId="1" applyFont="1"/>
    <xf numFmtId="0" fontId="25" fillId="0" borderId="0" xfId="1" applyFont="1"/>
    <xf numFmtId="10" fontId="39" fillId="4" borderId="0" xfId="1" applyNumberFormat="1" applyFont="1" applyFill="1" applyAlignment="1">
      <alignment horizontal="left" vertical="center" wrapText="1"/>
    </xf>
    <xf numFmtId="0" fontId="39" fillId="4" borderId="0" xfId="1" applyFont="1" applyFill="1" applyAlignment="1">
      <alignment horizontal="center" vertical="center"/>
    </xf>
    <xf numFmtId="0" fontId="39" fillId="4" borderId="0" xfId="0" applyFont="1" applyFill="1" applyAlignment="1">
      <alignment horizontal="center" vertical="center"/>
    </xf>
    <xf numFmtId="0" fontId="39" fillId="0" borderId="1" xfId="1" applyFont="1" applyBorder="1" applyAlignment="1">
      <alignment horizontal="left" vertical="center"/>
    </xf>
    <xf numFmtId="0" fontId="22" fillId="0" borderId="46" xfId="1" applyFont="1" applyBorder="1" applyAlignment="1">
      <alignment horizontal="center" vertical="center"/>
    </xf>
    <xf numFmtId="0" fontId="26" fillId="8" borderId="13" xfId="1" applyFont="1" applyFill="1" applyBorder="1" applyAlignment="1">
      <alignment horizontal="left" vertical="center"/>
    </xf>
    <xf numFmtId="0" fontId="22" fillId="0" borderId="28" xfId="1" applyFont="1" applyBorder="1" applyAlignment="1">
      <alignment horizontal="center" vertical="center"/>
    </xf>
    <xf numFmtId="0" fontId="22" fillId="0" borderId="24" xfId="1" applyFont="1" applyBorder="1" applyAlignment="1">
      <alignment horizontal="center" vertical="center"/>
    </xf>
    <xf numFmtId="0" fontId="22" fillId="0" borderId="20" xfId="1" applyFont="1" applyBorder="1" applyAlignment="1">
      <alignment horizontal="center" vertical="center"/>
    </xf>
    <xf numFmtId="0" fontId="44" fillId="0" borderId="0" xfId="1" applyFont="1" applyAlignment="1">
      <alignment wrapText="1"/>
    </xf>
    <xf numFmtId="0" fontId="44" fillId="0" borderId="0" xfId="0" applyFont="1" applyAlignment="1">
      <alignment wrapText="1"/>
    </xf>
    <xf numFmtId="0" fontId="22" fillId="0" borderId="87" xfId="1" applyFont="1" applyBorder="1" applyAlignment="1">
      <alignment horizontal="center" vertical="center"/>
    </xf>
    <xf numFmtId="0" fontId="22" fillId="0" borderId="28" xfId="1" applyFont="1" applyBorder="1" applyAlignment="1">
      <alignment horizontal="left" vertical="center"/>
    </xf>
    <xf numFmtId="0" fontId="22" fillId="0" borderId="87" xfId="1" applyFont="1" applyBorder="1" applyAlignment="1">
      <alignment horizontal="center" vertical="center" wrapText="1"/>
    </xf>
    <xf numFmtId="0" fontId="22" fillId="0" borderId="20" xfId="1" applyFont="1" applyBorder="1" applyAlignment="1">
      <alignment horizontal="center" vertical="center" wrapText="1"/>
    </xf>
    <xf numFmtId="0" fontId="28" fillId="0" borderId="0" xfId="0" applyFont="1" applyAlignment="1">
      <alignment wrapText="1"/>
    </xf>
    <xf numFmtId="0" fontId="39" fillId="0" borderId="0" xfId="0" applyFont="1" applyAlignment="1">
      <alignment horizontal="left" vertical="top" wrapText="1"/>
    </xf>
    <xf numFmtId="164" fontId="1" fillId="0" borderId="0" xfId="1" applyNumberFormat="1" applyFont="1" applyAlignment="1">
      <alignment horizontal="center" vertical="center" wrapText="1"/>
    </xf>
    <xf numFmtId="1" fontId="33" fillId="0" borderId="0" xfId="1" applyNumberFormat="1" applyFont="1" applyAlignment="1">
      <alignment horizontal="center" vertical="center"/>
    </xf>
    <xf numFmtId="1" fontId="33" fillId="0" borderId="0" xfId="0" applyNumberFormat="1" applyFont="1" applyAlignment="1">
      <alignment horizontal="center" vertical="center"/>
    </xf>
    <xf numFmtId="0" fontId="1" fillId="0" borderId="2" xfId="1" applyFont="1" applyBorder="1" applyAlignment="1">
      <alignment horizontal="left" vertical="center"/>
    </xf>
    <xf numFmtId="0" fontId="1" fillId="0" borderId="4" xfId="1" applyFont="1" applyBorder="1" applyAlignment="1">
      <alignment horizontal="left" vertical="center"/>
    </xf>
    <xf numFmtId="0" fontId="1" fillId="0" borderId="3" xfId="1" applyFont="1" applyBorder="1" applyAlignment="1">
      <alignment horizontal="left" vertical="center"/>
    </xf>
    <xf numFmtId="0" fontId="1" fillId="5" borderId="1" xfId="1" applyFont="1" applyFill="1" applyBorder="1" applyAlignment="1" applyProtection="1">
      <alignment horizontal="center" vertical="center" wrapText="1"/>
      <protection locked="0"/>
    </xf>
    <xf numFmtId="1" fontId="33" fillId="7" borderId="42" xfId="1" applyNumberFormat="1" applyFont="1" applyFill="1" applyBorder="1" applyAlignment="1" applyProtection="1">
      <alignment horizontal="center" vertical="center"/>
      <protection locked="0"/>
    </xf>
    <xf numFmtId="1" fontId="33" fillId="7" borderId="43" xfId="0" applyNumberFormat="1" applyFont="1" applyFill="1" applyBorder="1" applyAlignment="1" applyProtection="1">
      <alignment horizontal="center" vertical="center"/>
      <protection locked="0"/>
    </xf>
    <xf numFmtId="0" fontId="39" fillId="0" borderId="2" xfId="1" applyFont="1" applyBorder="1" applyAlignment="1">
      <alignment horizontal="left" vertical="center" wrapText="1"/>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1" fillId="0" borderId="4" xfId="0" applyFont="1" applyBorder="1" applyAlignment="1">
      <alignment vertical="center"/>
    </xf>
    <xf numFmtId="0" fontId="1" fillId="0" borderId="3" xfId="0" applyFont="1" applyBorder="1" applyAlignment="1">
      <alignment vertical="center"/>
    </xf>
    <xf numFmtId="0" fontId="1" fillId="0" borderId="1" xfId="1" applyFont="1" applyBorder="1" applyAlignment="1">
      <alignment horizontal="left" vertical="center"/>
    </xf>
    <xf numFmtId="1" fontId="33" fillId="4" borderId="44" xfId="1" applyNumberFormat="1" applyFont="1" applyFill="1" applyBorder="1" applyAlignment="1">
      <alignment horizontal="center" vertical="center"/>
    </xf>
    <xf numFmtId="1" fontId="33" fillId="4" borderId="44" xfId="0" applyNumberFormat="1" applyFont="1" applyFill="1" applyBorder="1" applyAlignment="1">
      <alignment horizontal="center" vertical="center"/>
    </xf>
    <xf numFmtId="0" fontId="39" fillId="0" borderId="1" xfId="1" applyFont="1" applyBorder="1" applyAlignment="1">
      <alignment horizontal="left" vertical="center"/>
    </xf>
    <xf numFmtId="0" fontId="0" fillId="5" borderId="1" xfId="1" applyFont="1" applyFill="1" applyBorder="1" applyAlignment="1" applyProtection="1">
      <alignment horizontal="center" vertical="center" wrapText="1"/>
      <protection locked="0"/>
    </xf>
    <xf numFmtId="0" fontId="39" fillId="0" borderId="4" xfId="1" applyFont="1" applyBorder="1" applyAlignment="1">
      <alignment horizontal="left" vertical="center" wrapText="1"/>
    </xf>
    <xf numFmtId="0" fontId="39" fillId="0" borderId="3" xfId="1" applyFont="1" applyBorder="1" applyAlignment="1">
      <alignment horizontal="left" vertical="center" wrapText="1"/>
    </xf>
    <xf numFmtId="0" fontId="18" fillId="0" borderId="28" xfId="1" applyFont="1" applyBorder="1" applyAlignment="1">
      <alignment horizontal="center" vertical="center"/>
    </xf>
    <xf numFmtId="0" fontId="18" fillId="0" borderId="29" xfId="0" applyFont="1" applyBorder="1" applyAlignment="1">
      <alignment horizontal="center" vertical="center"/>
    </xf>
    <xf numFmtId="0" fontId="0" fillId="0" borderId="1" xfId="1" applyFont="1" applyBorder="1" applyAlignment="1">
      <alignment horizontal="left" vertical="center"/>
    </xf>
    <xf numFmtId="0" fontId="0" fillId="0" borderId="2" xfId="1" applyFont="1" applyBorder="1" applyAlignment="1">
      <alignment horizontal="left" vertical="center"/>
    </xf>
    <xf numFmtId="0" fontId="0" fillId="0" borderId="4" xfId="0" applyBorder="1" applyAlignment="1">
      <alignment vertical="center"/>
    </xf>
    <xf numFmtId="0" fontId="0" fillId="0" borderId="3" xfId="0" applyBorder="1" applyAlignment="1">
      <alignment vertical="center"/>
    </xf>
    <xf numFmtId="0" fontId="0" fillId="0" borderId="2" xfId="1"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44" fillId="0" borderId="31" xfId="1" applyFont="1" applyBorder="1" applyAlignment="1">
      <alignment horizontal="center"/>
    </xf>
    <xf numFmtId="0" fontId="39" fillId="0" borderId="32" xfId="0" applyFont="1" applyBorder="1" applyAlignment="1">
      <alignment horizontal="center"/>
    </xf>
    <xf numFmtId="0" fontId="39" fillId="0" borderId="33" xfId="0" applyFont="1" applyBorder="1" applyAlignment="1">
      <alignment horizontal="center"/>
    </xf>
    <xf numFmtId="0" fontId="48" fillId="0" borderId="28" xfId="1" applyFont="1" applyBorder="1" applyAlignment="1">
      <alignment horizontal="center" vertical="center"/>
    </xf>
    <xf numFmtId="0" fontId="48" fillId="0" borderId="29" xfId="0" applyFont="1" applyBorder="1" applyAlignment="1">
      <alignment horizontal="center" vertical="center"/>
    </xf>
    <xf numFmtId="0" fontId="48" fillId="0" borderId="29" xfId="1" applyFont="1" applyBorder="1" applyAlignment="1">
      <alignment horizontal="center" vertical="center"/>
    </xf>
    <xf numFmtId="0" fontId="48" fillId="0" borderId="30" xfId="0" applyFont="1" applyBorder="1" applyAlignment="1">
      <alignment horizontal="center" vertical="center"/>
    </xf>
    <xf numFmtId="10" fontId="1" fillId="5" borderId="2" xfId="1" applyNumberFormat="1" applyFont="1" applyFill="1" applyBorder="1" applyAlignment="1" applyProtection="1">
      <alignment horizontal="center" vertical="center" wrapText="1"/>
      <protection locked="0"/>
    </xf>
    <xf numFmtId="10" fontId="1" fillId="0" borderId="4" xfId="0" applyNumberFormat="1" applyFont="1" applyBorder="1" applyAlignment="1" applyProtection="1">
      <alignment vertical="center"/>
      <protection locked="0"/>
    </xf>
    <xf numFmtId="10" fontId="1" fillId="0" borderId="3" xfId="0" applyNumberFormat="1" applyFont="1" applyBorder="1" applyAlignment="1" applyProtection="1">
      <alignment vertical="center"/>
      <protection locked="0"/>
    </xf>
    <xf numFmtId="0" fontId="1" fillId="5" borderId="2" xfId="1" applyFont="1" applyFill="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28" xfId="1" applyFont="1" applyBorder="1" applyAlignment="1" applyProtection="1">
      <alignment horizontal="center" wrapText="1"/>
      <protection locked="0"/>
    </xf>
    <xf numFmtId="0" fontId="48" fillId="0" borderId="29" xfId="0" applyFont="1" applyBorder="1" applyAlignment="1" applyProtection="1">
      <alignment horizontal="center"/>
      <protection locked="0"/>
    </xf>
    <xf numFmtId="0" fontId="22" fillId="0" borderId="31" xfId="1" applyFont="1" applyBorder="1" applyAlignment="1">
      <alignment horizontal="left" wrapText="1"/>
    </xf>
    <xf numFmtId="0" fontId="22" fillId="0" borderId="32" xfId="1" applyFont="1" applyBorder="1" applyAlignment="1">
      <alignment horizontal="left" wrapText="1"/>
    </xf>
    <xf numFmtId="0" fontId="22" fillId="0" borderId="33" xfId="1" applyFont="1" applyBorder="1" applyAlignment="1">
      <alignment horizontal="left" wrapText="1"/>
    </xf>
    <xf numFmtId="0" fontId="26" fillId="0" borderId="31" xfId="1" applyFont="1" applyBorder="1" applyAlignment="1" applyProtection="1">
      <alignment horizontal="center" wrapText="1"/>
      <protection locked="0"/>
    </xf>
    <xf numFmtId="0" fontId="26" fillId="0" borderId="32" xfId="0" applyFont="1" applyBorder="1" applyAlignment="1" applyProtection="1">
      <protection locked="0"/>
    </xf>
    <xf numFmtId="0" fontId="26" fillId="0" borderId="52" xfId="0" applyFont="1" applyBorder="1" applyAlignment="1" applyProtection="1">
      <protection locked="0"/>
    </xf>
    <xf numFmtId="0" fontId="39" fillId="0" borderId="2" xfId="1" applyFont="1" applyBorder="1" applyAlignment="1">
      <alignment horizontal="left" vertical="center"/>
    </xf>
    <xf numFmtId="0" fontId="39" fillId="0" borderId="4" xfId="0" applyFont="1" applyBorder="1" applyAlignment="1">
      <alignment vertical="center"/>
    </xf>
    <xf numFmtId="0" fontId="39" fillId="0" borderId="3" xfId="0" applyFont="1" applyBorder="1" applyAlignment="1">
      <alignment vertical="center"/>
    </xf>
    <xf numFmtId="164" fontId="39" fillId="5" borderId="2" xfId="1" applyNumberFormat="1" applyFont="1" applyFill="1" applyBorder="1" applyAlignment="1" applyProtection="1">
      <alignment horizontal="center" vertical="center" wrapText="1"/>
      <protection locked="0"/>
    </xf>
    <xf numFmtId="164" fontId="39" fillId="0" borderId="4" xfId="0" applyNumberFormat="1" applyFont="1" applyBorder="1" applyAlignment="1" applyProtection="1">
      <alignment vertical="center"/>
      <protection locked="0"/>
    </xf>
    <xf numFmtId="164" fontId="39" fillId="0" borderId="3" xfId="0" applyNumberFormat="1" applyFont="1" applyBorder="1" applyAlignment="1" applyProtection="1">
      <alignment vertical="center"/>
      <protection locked="0"/>
    </xf>
    <xf numFmtId="0" fontId="1" fillId="5" borderId="2"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1" fontId="33" fillId="0" borderId="43" xfId="0" applyNumberFormat="1" applyFont="1"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1" xfId="1" applyFont="1" applyBorder="1" applyAlignment="1">
      <alignment horizontal="left" vertical="center" wrapText="1"/>
    </xf>
    <xf numFmtId="0" fontId="1" fillId="0" borderId="1" xfId="1" applyFont="1" applyBorder="1" applyAlignment="1">
      <alignment horizontal="left" vertical="center" wrapText="1"/>
    </xf>
    <xf numFmtId="164" fontId="1" fillId="5" borderId="1" xfId="1" applyNumberFormat="1" applyFont="1" applyFill="1" applyBorder="1" applyAlignment="1" applyProtection="1">
      <alignment horizontal="center" vertical="center" wrapText="1"/>
      <protection locked="0"/>
    </xf>
    <xf numFmtId="1" fontId="1" fillId="5" borderId="1" xfId="1" applyNumberFormat="1" applyFont="1" applyFill="1" applyBorder="1" applyAlignment="1" applyProtection="1">
      <alignment horizontal="center" vertical="center" wrapText="1"/>
      <protection locked="0"/>
    </xf>
    <xf numFmtId="0" fontId="13" fillId="0" borderId="5" xfId="1" applyFont="1" applyBorder="1" applyAlignment="1"/>
    <xf numFmtId="0" fontId="13" fillId="0" borderId="0" xfId="1" applyFont="1" applyAlignment="1"/>
    <xf numFmtId="0" fontId="0" fillId="0" borderId="4" xfId="0" applyBorder="1" applyAlignment="1">
      <alignment horizontal="left" vertical="center"/>
    </xf>
    <xf numFmtId="0" fontId="0" fillId="0" borderId="3" xfId="0" applyBorder="1" applyAlignment="1">
      <alignment horizontal="left" vertical="center"/>
    </xf>
    <xf numFmtId="0" fontId="1" fillId="5" borderId="8" xfId="1" applyFont="1"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6" fillId="0" borderId="53" xfId="0" applyFont="1" applyBorder="1" applyAlignment="1" applyProtection="1">
      <alignment horizontal="center"/>
      <protection locked="0"/>
    </xf>
    <xf numFmtId="0" fontId="26" fillId="0" borderId="32" xfId="0" applyFont="1" applyBorder="1" applyAlignment="1" applyProtection="1">
      <alignment horizontal="center"/>
      <protection locked="0"/>
    </xf>
    <xf numFmtId="0" fontId="26" fillId="0" borderId="33" xfId="0" applyFont="1" applyBorder="1" applyAlignment="1" applyProtection="1">
      <alignment horizontal="center"/>
      <protection locked="0"/>
    </xf>
    <xf numFmtId="0" fontId="39" fillId="0" borderId="1" xfId="1" applyFont="1" applyBorder="1" applyAlignment="1">
      <alignment horizontal="left" vertical="center" wrapText="1"/>
    </xf>
    <xf numFmtId="0" fontId="1" fillId="5" borderId="14" xfId="1" applyFont="1" applyFill="1" applyBorder="1" applyAlignment="1" applyProtection="1">
      <alignment horizontal="center" vertical="center" wrapText="1"/>
      <protection locked="0"/>
    </xf>
    <xf numFmtId="1" fontId="33" fillId="7" borderId="85" xfId="1" applyNumberFormat="1" applyFont="1" applyFill="1" applyBorder="1" applyAlignment="1" applyProtection="1">
      <alignment horizontal="center" vertical="center"/>
      <protection locked="0"/>
    </xf>
    <xf numFmtId="1" fontId="33" fillId="7" borderId="86" xfId="0" applyNumberFormat="1" applyFont="1" applyFill="1" applyBorder="1" applyAlignment="1" applyProtection="1">
      <alignment horizontal="center" vertical="center"/>
      <protection locked="0"/>
    </xf>
    <xf numFmtId="0" fontId="39" fillId="0" borderId="1" xfId="0" applyFont="1" applyBorder="1" applyAlignment="1">
      <alignment vertical="center" wrapText="1"/>
    </xf>
    <xf numFmtId="164" fontId="0" fillId="5" borderId="8" xfId="1" applyNumberFormat="1" applyFont="1" applyFill="1" applyBorder="1" applyAlignment="1" applyProtection="1">
      <alignment horizontal="center" vertical="center" wrapText="1"/>
      <protection locked="0"/>
    </xf>
    <xf numFmtId="164" fontId="0" fillId="0" borderId="9" xfId="0" applyNumberFormat="1" applyBorder="1" applyAlignment="1" applyProtection="1">
      <alignment vertical="center"/>
      <protection locked="0"/>
    </xf>
    <xf numFmtId="164" fontId="0" fillId="0" borderId="10" xfId="0" applyNumberFormat="1" applyBorder="1" applyAlignment="1" applyProtection="1">
      <alignment vertical="center"/>
      <protection locked="0"/>
    </xf>
    <xf numFmtId="0" fontId="18" fillId="0" borderId="29" xfId="1" applyFont="1" applyBorder="1" applyAlignment="1">
      <alignment horizontal="center" vertical="center"/>
    </xf>
    <xf numFmtId="0" fontId="18" fillId="0" borderId="30" xfId="0" applyFont="1" applyBorder="1" applyAlignment="1">
      <alignment horizontal="center" vertical="center"/>
    </xf>
    <xf numFmtId="0" fontId="1" fillId="5" borderId="1" xfId="1" applyFont="1" applyFill="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164" fontId="0" fillId="5" borderId="2" xfId="1" applyNumberFormat="1" applyFont="1" applyFill="1" applyBorder="1" applyAlignment="1" applyProtection="1">
      <alignment horizontal="center" vertical="center" wrapText="1"/>
      <protection locked="0"/>
    </xf>
    <xf numFmtId="164" fontId="0" fillId="0" borderId="4" xfId="0" applyNumberFormat="1" applyBorder="1" applyAlignment="1" applyProtection="1">
      <alignment vertical="center"/>
      <protection locked="0"/>
    </xf>
    <xf numFmtId="164" fontId="0" fillId="0" borderId="3" xfId="0" applyNumberFormat="1" applyBorder="1" applyAlignment="1" applyProtection="1">
      <alignment vertical="center"/>
      <protection locked="0"/>
    </xf>
    <xf numFmtId="10" fontId="1" fillId="5" borderId="1" xfId="1" applyNumberFormat="1" applyFont="1" applyFill="1" applyBorder="1" applyAlignment="1" applyProtection="1">
      <alignment horizontal="center" vertical="center" wrapText="1"/>
      <protection locked="0"/>
    </xf>
    <xf numFmtId="1" fontId="33" fillId="4" borderId="0" xfId="1" applyNumberFormat="1" applyFont="1" applyFill="1" applyAlignment="1">
      <alignment horizontal="center" vertical="center"/>
    </xf>
    <xf numFmtId="1" fontId="33" fillId="4" borderId="0" xfId="0" applyNumberFormat="1" applyFont="1" applyFill="1" applyAlignment="1">
      <alignment horizontal="center" vertical="center"/>
    </xf>
    <xf numFmtId="14" fontId="1" fillId="5" borderId="1" xfId="1" applyNumberFormat="1" applyFont="1" applyFill="1" applyBorder="1" applyAlignment="1" applyProtection="1">
      <alignment horizontal="center" vertical="center" wrapText="1"/>
      <protection locked="0"/>
    </xf>
    <xf numFmtId="0" fontId="10" fillId="0" borderId="1" xfId="1" applyFont="1" applyBorder="1" applyAlignment="1">
      <alignment horizontal="left" vertical="center" wrapText="1"/>
    </xf>
    <xf numFmtId="164" fontId="10" fillId="4" borderId="1" xfId="1" applyNumberFormat="1" applyFont="1" applyFill="1" applyBorder="1" applyAlignment="1">
      <alignment horizontal="center" vertical="center" wrapText="1"/>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xf numFmtId="0" fontId="1" fillId="0" borderId="3" xfId="0" applyFont="1" applyBorder="1" applyAlignment="1"/>
    <xf numFmtId="164" fontId="1" fillId="5" borderId="14" xfId="1" applyNumberFormat="1" applyFont="1" applyFill="1" applyBorder="1" applyAlignment="1" applyProtection="1">
      <alignment horizontal="center" vertical="center" wrapText="1"/>
      <protection locked="0"/>
    </xf>
    <xf numFmtId="0" fontId="1" fillId="0" borderId="8" xfId="1" applyFont="1" applyBorder="1" applyAlignment="1">
      <alignment horizontal="left" vertical="center"/>
    </xf>
    <xf numFmtId="0" fontId="1" fillId="0" borderId="9" xfId="0" applyFont="1" applyBorder="1" applyAlignment="1"/>
    <xf numFmtId="0" fontId="1" fillId="0" borderId="10" xfId="0" applyFont="1" applyBorder="1" applyAlignment="1"/>
    <xf numFmtId="0" fontId="0" fillId="0" borderId="9" xfId="0" applyBorder="1" applyAlignment="1"/>
    <xf numFmtId="0" fontId="0" fillId="0" borderId="10" xfId="0" applyBorder="1" applyAlignment="1"/>
    <xf numFmtId="0" fontId="0" fillId="0" borderId="5" xfId="0" applyBorder="1" applyAlignment="1"/>
    <xf numFmtId="0" fontId="0" fillId="0" borderId="0" xfId="0" applyAlignment="1"/>
    <xf numFmtId="0" fontId="0" fillId="0" borderId="12" xfId="0" applyBorder="1" applyAlignment="1"/>
    <xf numFmtId="0" fontId="0" fillId="0" borderId="6" xfId="0" applyBorder="1" applyAlignment="1"/>
    <xf numFmtId="0" fontId="0" fillId="0" borderId="7" xfId="0" applyBorder="1" applyAlignment="1"/>
    <xf numFmtId="0" fontId="0" fillId="0" borderId="11" xfId="0" applyBorder="1" applyAlignment="1"/>
    <xf numFmtId="0" fontId="0" fillId="5" borderId="2" xfId="1" applyFont="1" applyFill="1" applyBorder="1" applyAlignment="1" applyProtection="1">
      <alignment horizontal="center" vertical="center"/>
      <protection locked="0"/>
    </xf>
    <xf numFmtId="0" fontId="0" fillId="0" borderId="4" xfId="0" applyBorder="1" applyAlignment="1" applyProtection="1">
      <protection locked="0"/>
    </xf>
    <xf numFmtId="0" fontId="0" fillId="0" borderId="3" xfId="0" applyBorder="1" applyAlignment="1" applyProtection="1">
      <protection locked="0"/>
    </xf>
    <xf numFmtId="1" fontId="33" fillId="8" borderId="95" xfId="1" applyNumberFormat="1" applyFont="1" applyFill="1" applyBorder="1" applyAlignment="1" applyProtection="1">
      <alignment horizontal="center" vertical="center"/>
      <protection locked="0"/>
    </xf>
    <xf numFmtId="1" fontId="33" fillId="0" borderId="97" xfId="0" applyNumberFormat="1" applyFont="1" applyBorder="1" applyAlignment="1" applyProtection="1">
      <alignment horizontal="center" vertical="center"/>
      <protection locked="0"/>
    </xf>
    <xf numFmtId="0" fontId="19" fillId="0" borderId="35" xfId="1" applyFont="1" applyBorder="1" applyAlignment="1">
      <alignment horizontal="center"/>
    </xf>
    <xf numFmtId="0" fontId="19" fillId="0" borderId="35" xfId="0" applyFont="1" applyBorder="1" applyAlignment="1">
      <alignment horizont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1" xfId="0" applyBorder="1" applyAlignment="1">
      <alignment vertical="center" wrapText="1"/>
    </xf>
    <xf numFmtId="1" fontId="32" fillId="12" borderId="42" xfId="1" applyNumberFormat="1" applyFont="1" applyFill="1" applyBorder="1" applyAlignment="1" applyProtection="1">
      <alignment horizontal="center" vertical="center"/>
      <protection locked="0"/>
    </xf>
    <xf numFmtId="0" fontId="0" fillId="0" borderId="2" xfId="1"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1" fillId="5" borderId="8" xfId="0" applyFont="1" applyFill="1" applyBorder="1" applyAlignment="1" applyProtection="1">
      <alignment horizontal="left" vertical="center" wrapText="1"/>
      <protection locked="0"/>
    </xf>
    <xf numFmtId="0" fontId="0" fillId="5" borderId="9" xfId="0" applyFill="1" applyBorder="1" applyAlignment="1" applyProtection="1">
      <alignment horizontal="left" vertical="center" wrapText="1"/>
      <protection locked="0"/>
    </xf>
    <xf numFmtId="0" fontId="0" fillId="5" borderId="10" xfId="0" applyFill="1" applyBorder="1" applyAlignment="1" applyProtection="1">
      <alignment horizontal="left" vertical="center" wrapText="1"/>
      <protection locked="0"/>
    </xf>
    <xf numFmtId="0" fontId="0" fillId="5" borderId="5" xfId="0" applyFill="1" applyBorder="1" applyAlignment="1" applyProtection="1">
      <alignment horizontal="left" vertical="center"/>
      <protection locked="0"/>
    </xf>
    <xf numFmtId="0" fontId="0" fillId="5" borderId="0" xfId="0" applyFill="1" applyAlignment="1" applyProtection="1">
      <alignment horizontal="left" vertical="center"/>
      <protection locked="0"/>
    </xf>
    <xf numFmtId="0" fontId="0" fillId="5" borderId="12" xfId="0" applyFill="1" applyBorder="1" applyAlignment="1" applyProtection="1">
      <alignment horizontal="left" vertical="center"/>
      <protection locked="0"/>
    </xf>
    <xf numFmtId="1" fontId="33" fillId="0" borderId="96" xfId="0" applyNumberFormat="1" applyFont="1" applyBorder="1" applyAlignment="1" applyProtection="1">
      <alignment horizontal="center" vertical="center"/>
      <protection locked="0"/>
    </xf>
    <xf numFmtId="1" fontId="33" fillId="0" borderId="90" xfId="0" applyNumberFormat="1" applyFont="1" applyBorder="1" applyAlignment="1" applyProtection="1">
      <alignment horizontal="center" vertical="center"/>
      <protection locked="0"/>
    </xf>
    <xf numFmtId="1" fontId="33" fillId="0" borderId="91" xfId="0" applyNumberFormat="1" applyFont="1" applyBorder="1" applyAlignment="1" applyProtection="1">
      <alignment horizontal="center" vertical="center"/>
      <protection locked="0"/>
    </xf>
    <xf numFmtId="1" fontId="32" fillId="7" borderId="42" xfId="1" applyNumberFormat="1" applyFont="1" applyFill="1" applyBorder="1" applyAlignment="1" applyProtection="1">
      <alignment horizontal="center" vertical="center"/>
      <protection locked="0"/>
    </xf>
    <xf numFmtId="0" fontId="0" fillId="0" borderId="43" xfId="0" applyBorder="1" applyAlignment="1" applyProtection="1">
      <protection locked="0"/>
    </xf>
    <xf numFmtId="0" fontId="1" fillId="0" borderId="2" xfId="1" applyFont="1" applyBorder="1" applyAlignment="1">
      <alignment horizontal="left"/>
    </xf>
    <xf numFmtId="0" fontId="0" fillId="0" borderId="4" xfId="0" applyBorder="1" applyAlignment="1"/>
    <xf numFmtId="0" fontId="0" fillId="0" borderId="3" xfId="0" applyBorder="1" applyAlignment="1"/>
    <xf numFmtId="0" fontId="1" fillId="5" borderId="2" xfId="1" applyFont="1" applyFill="1" applyBorder="1" applyAlignment="1" applyProtection="1">
      <alignment horizontal="center" vertical="center"/>
      <protection locked="0"/>
    </xf>
    <xf numFmtId="0" fontId="39" fillId="0" borderId="2" xfId="1" applyFont="1" applyBorder="1" applyAlignment="1">
      <alignment horizontal="left"/>
    </xf>
    <xf numFmtId="0" fontId="39" fillId="0" borderId="4" xfId="0" applyFont="1" applyBorder="1" applyAlignment="1"/>
    <xf numFmtId="0" fontId="39" fillId="0" borderId="3" xfId="0" applyFont="1" applyBorder="1" applyAlignment="1"/>
    <xf numFmtId="0" fontId="39" fillId="5" borderId="2" xfId="1" applyFont="1" applyFill="1" applyBorder="1" applyAlignment="1" applyProtection="1">
      <alignment horizontal="center" vertical="center"/>
      <protection locked="0"/>
    </xf>
    <xf numFmtId="0" fontId="39" fillId="0" borderId="4" xfId="0" applyFont="1" applyBorder="1" applyAlignment="1" applyProtection="1">
      <protection locked="0"/>
    </xf>
    <xf numFmtId="0" fontId="39" fillId="0" borderId="3" xfId="0" applyFont="1" applyBorder="1" applyAlignment="1" applyProtection="1">
      <protection locked="0"/>
    </xf>
    <xf numFmtId="0" fontId="19" fillId="5" borderId="2" xfId="1" applyFont="1" applyFill="1" applyBorder="1" applyAlignment="1" applyProtection="1">
      <alignment horizontal="center" vertical="center"/>
      <protection locked="0"/>
    </xf>
    <xf numFmtId="0" fontId="19" fillId="0" borderId="4" xfId="0" applyFont="1" applyBorder="1" applyAlignment="1" applyProtection="1">
      <protection locked="0"/>
    </xf>
    <xf numFmtId="0" fontId="19" fillId="0" borderId="3" xfId="0" applyFont="1" applyBorder="1" applyAlignment="1" applyProtection="1">
      <protection locked="0"/>
    </xf>
    <xf numFmtId="164" fontId="1" fillId="5" borderId="2" xfId="1" applyNumberFormat="1" applyFont="1" applyFill="1" applyBorder="1" applyAlignment="1" applyProtection="1">
      <alignment horizontal="center" vertical="center" wrapText="1"/>
      <protection locked="0"/>
    </xf>
    <xf numFmtId="164" fontId="0" fillId="0" borderId="4" xfId="0" applyNumberFormat="1" applyBorder="1" applyAlignment="1" applyProtection="1">
      <alignment horizontal="center" vertical="center" wrapText="1"/>
      <protection locked="0"/>
    </xf>
    <xf numFmtId="164" fontId="0" fillId="0" borderId="3" xfId="0" applyNumberFormat="1" applyBorder="1" applyAlignment="1" applyProtection="1">
      <alignment horizontal="center" vertical="center" wrapText="1"/>
      <protection locked="0"/>
    </xf>
    <xf numFmtId="1" fontId="32" fillId="7" borderId="43" xfId="0" applyNumberFormat="1" applyFont="1" applyFill="1" applyBorder="1" applyAlignment="1" applyProtection="1">
      <alignment horizontal="center" vertical="center"/>
      <protection locked="0"/>
    </xf>
    <xf numFmtId="0" fontId="1" fillId="5" borderId="2" xfId="1" applyFont="1"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64" fontId="0" fillId="5" borderId="2" xfId="1" quotePrefix="1" applyNumberFormat="1" applyFont="1" applyFill="1" applyBorder="1" applyAlignment="1" applyProtection="1">
      <alignment horizontal="center" vertical="center" wrapText="1"/>
      <protection locked="0"/>
    </xf>
    <xf numFmtId="164" fontId="0" fillId="5" borderId="4" xfId="1" quotePrefix="1" applyNumberFormat="1" applyFont="1" applyFill="1" applyBorder="1" applyAlignment="1" applyProtection="1">
      <alignment horizontal="center" vertical="center" wrapText="1"/>
      <protection locked="0"/>
    </xf>
    <xf numFmtId="164" fontId="0" fillId="5" borderId="3" xfId="1" quotePrefix="1" applyNumberFormat="1" applyFont="1" applyFill="1" applyBorder="1" applyAlignment="1" applyProtection="1">
      <alignment horizontal="center" vertical="center" wrapText="1"/>
      <protection locked="0"/>
    </xf>
    <xf numFmtId="0" fontId="1" fillId="0" borderId="2" xfId="1" applyFont="1" applyBorder="1" applyAlignment="1">
      <alignment horizontal="left" vertical="center" wrapText="1"/>
    </xf>
    <xf numFmtId="0" fontId="1" fillId="0" borderId="4" xfId="1" applyFont="1" applyBorder="1" applyAlignment="1">
      <alignment horizontal="left" vertical="center" wrapText="1"/>
    </xf>
    <xf numFmtId="0" fontId="1" fillId="0" borderId="3" xfId="1" applyFont="1" applyBorder="1" applyAlignment="1">
      <alignment horizontal="left" vertical="center" wrapText="1"/>
    </xf>
    <xf numFmtId="10" fontId="0" fillId="0" borderId="4" xfId="0" applyNumberFormat="1" applyBorder="1" applyAlignment="1" applyProtection="1">
      <alignment horizontal="center" vertical="center" wrapText="1"/>
      <protection locked="0"/>
    </xf>
    <xf numFmtId="10" fontId="0" fillId="0" borderId="3" xfId="0" applyNumberFormat="1" applyBorder="1" applyAlignment="1" applyProtection="1">
      <alignment horizontal="center" vertical="center" wrapText="1"/>
      <protection locked="0"/>
    </xf>
    <xf numFmtId="0" fontId="0" fillId="0" borderId="2" xfId="1" applyFont="1" applyBorder="1" applyAlignment="1">
      <alignment horizontal="left"/>
    </xf>
    <xf numFmtId="14" fontId="10" fillId="0" borderId="7" xfId="1" applyNumberFormat="1" applyFont="1" applyBorder="1" applyAlignment="1">
      <alignment horizontal="left" vertical="center" wrapText="1"/>
    </xf>
    <xf numFmtId="0" fontId="0" fillId="0" borderId="7" xfId="0" applyBorder="1" applyAlignment="1">
      <alignment horizontal="left" vertical="center" wrapText="1"/>
    </xf>
    <xf numFmtId="0" fontId="0" fillId="5" borderId="2" xfId="1" applyFont="1" applyFill="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0" fillId="0" borderId="5"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5" borderId="8" xfId="0"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5" borderId="2" xfId="0" applyFill="1" applyBorder="1" applyAlignment="1" applyProtection="1">
      <alignment horizontal="center" vertical="center" wrapText="1"/>
      <protection locked="0"/>
    </xf>
    <xf numFmtId="0" fontId="26" fillId="0" borderId="28" xfId="0" applyFont="1" applyBorder="1" applyAlignment="1" applyProtection="1">
      <alignment horizontal="center" wrapText="1"/>
      <protection locked="0"/>
    </xf>
    <xf numFmtId="0" fontId="39" fillId="0" borderId="29" xfId="0" applyFont="1" applyBorder="1" applyAlignment="1" applyProtection="1">
      <alignment horizontal="center"/>
      <protection locked="0"/>
    </xf>
    <xf numFmtId="0" fontId="26" fillId="0" borderId="29" xfId="0" applyFont="1" applyBorder="1" applyAlignment="1" applyProtection="1">
      <alignment horizontal="center" wrapText="1"/>
      <protection locked="0"/>
    </xf>
    <xf numFmtId="0" fontId="39" fillId="0" borderId="30" xfId="0" applyFont="1" applyBorder="1" applyAlignment="1" applyProtection="1">
      <alignment horizontal="center"/>
      <protection locked="0"/>
    </xf>
    <xf numFmtId="0" fontId="39" fillId="0" borderId="5" xfId="0" applyFont="1" applyBorder="1" applyAlignment="1">
      <alignment horizontal="left" vertical="center" wrapText="1"/>
    </xf>
    <xf numFmtId="0" fontId="39" fillId="0" borderId="0" xfId="0" applyFont="1" applyAlignment="1">
      <alignment horizontal="left" vertical="center" wrapText="1"/>
    </xf>
    <xf numFmtId="0" fontId="39" fillId="0" borderId="12" xfId="0" applyFont="1" applyBorder="1" applyAlignment="1">
      <alignment horizontal="left" vertical="center" wrapText="1"/>
    </xf>
    <xf numFmtId="0" fontId="39" fillId="5" borderId="8" xfId="0" applyFont="1" applyFill="1" applyBorder="1" applyAlignment="1" applyProtection="1">
      <alignment horizontal="center" vertical="center" wrapText="1"/>
      <protection locked="0"/>
    </xf>
    <xf numFmtId="0" fontId="39" fillId="5" borderId="9" xfId="0" applyFont="1" applyFill="1" applyBorder="1" applyAlignment="1" applyProtection="1">
      <alignment horizontal="center" vertical="center" wrapText="1"/>
      <protection locked="0"/>
    </xf>
    <xf numFmtId="0" fontId="39" fillId="5" borderId="10" xfId="0" applyFont="1" applyFill="1" applyBorder="1" applyAlignment="1" applyProtection="1">
      <alignment horizontal="center"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11" xfId="0" applyBorder="1" applyAlignment="1" applyProtection="1">
      <alignment vertical="center" wrapText="1"/>
      <protection locked="0"/>
    </xf>
    <xf numFmtId="1" fontId="33" fillId="0" borderId="88" xfId="0" applyNumberFormat="1" applyFont="1" applyBorder="1" applyAlignment="1" applyProtection="1">
      <alignment horizontal="center" vertical="center"/>
      <protection locked="0"/>
    </xf>
    <xf numFmtId="1" fontId="33" fillId="0" borderId="89" xfId="0" applyNumberFormat="1" applyFont="1" applyBorder="1" applyAlignment="1" applyProtection="1">
      <alignment horizontal="center" vertical="center"/>
      <protection locked="0"/>
    </xf>
    <xf numFmtId="0" fontId="39" fillId="5" borderId="2" xfId="1" applyFont="1" applyFill="1" applyBorder="1" applyAlignment="1" applyProtection="1">
      <alignment horizontal="left" vertical="center" wrapText="1"/>
      <protection locked="0"/>
    </xf>
    <xf numFmtId="0" fontId="39" fillId="0" borderId="4" xfId="0" applyFont="1" applyBorder="1" applyAlignment="1" applyProtection="1">
      <alignment vertical="center"/>
      <protection locked="0"/>
    </xf>
    <xf numFmtId="0" fontId="39" fillId="0" borderId="3" xfId="0" applyFont="1" applyBorder="1" applyAlignment="1" applyProtection="1">
      <alignment vertical="center"/>
      <protection locked="0"/>
    </xf>
    <xf numFmtId="0" fontId="1" fillId="0" borderId="14" xfId="1" applyFont="1" applyBorder="1" applyAlignment="1">
      <alignment horizontal="left" vertical="center"/>
    </xf>
    <xf numFmtId="0" fontId="1" fillId="0" borderId="15" xfId="0" applyFont="1" applyBorder="1" applyAlignment="1">
      <alignment horizontal="left" vertical="center"/>
    </xf>
    <xf numFmtId="164" fontId="1" fillId="5" borderId="8" xfId="1" applyNumberFormat="1" applyFont="1" applyFill="1" applyBorder="1" applyAlignment="1" applyProtection="1">
      <alignment horizontal="center" vertical="center" wrapText="1"/>
      <protection locked="0"/>
    </xf>
    <xf numFmtId="164" fontId="1" fillId="0" borderId="9" xfId="0" applyNumberFormat="1" applyFont="1" applyBorder="1" applyAlignment="1" applyProtection="1">
      <alignment horizontal="center" vertical="center" wrapText="1"/>
      <protection locked="0"/>
    </xf>
    <xf numFmtId="164" fontId="1" fillId="0" borderId="10" xfId="0" applyNumberFormat="1" applyFont="1" applyBorder="1" applyAlignment="1" applyProtection="1">
      <alignment horizontal="center" vertical="center" wrapText="1"/>
      <protection locked="0"/>
    </xf>
    <xf numFmtId="14" fontId="39" fillId="0" borderId="0" xfId="1" applyNumberFormat="1" applyFont="1" applyAlignment="1">
      <alignment horizontal="center" vertical="center" wrapText="1"/>
    </xf>
    <xf numFmtId="0" fontId="39" fillId="0" borderId="0" xfId="1" applyFont="1" applyAlignment="1">
      <alignment horizontal="center" vertical="center" wrapText="1"/>
    </xf>
    <xf numFmtId="0" fontId="10" fillId="0" borderId="7" xfId="0" applyFont="1" applyBorder="1" applyAlignment="1">
      <alignment horizontal="left"/>
    </xf>
    <xf numFmtId="0" fontId="10" fillId="0" borderId="7" xfId="1" applyFont="1" applyBorder="1" applyAlignment="1"/>
    <xf numFmtId="0" fontId="26" fillId="0" borderId="29" xfId="0" applyFont="1" applyBorder="1" applyAlignment="1" applyProtection="1">
      <alignment horizontal="center"/>
      <protection locked="0"/>
    </xf>
    <xf numFmtId="0" fontId="48" fillId="0" borderId="30" xfId="0" applyFont="1" applyBorder="1" applyAlignment="1" applyProtection="1">
      <alignment horizontal="center"/>
      <protection locked="0"/>
    </xf>
    <xf numFmtId="164" fontId="0" fillId="5" borderId="1" xfId="1" applyNumberFormat="1" applyFont="1" applyFill="1"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2" fillId="0" borderId="32" xfId="0" applyFont="1" applyBorder="1" applyAlignment="1">
      <alignment horizontal="left" wrapText="1"/>
    </xf>
    <xf numFmtId="10" fontId="0" fillId="5" borderId="14" xfId="1" applyNumberFormat="1" applyFont="1" applyFill="1" applyBorder="1" applyAlignment="1" applyProtection="1">
      <alignment horizontal="center" vertical="center" wrapText="1"/>
      <protection locked="0"/>
    </xf>
    <xf numFmtId="10" fontId="1" fillId="5" borderId="14" xfId="1" applyNumberFormat="1" applyFont="1" applyFill="1" applyBorder="1" applyAlignment="1" applyProtection="1">
      <alignment horizontal="center" vertical="center" wrapText="1"/>
      <protection locked="0"/>
    </xf>
    <xf numFmtId="14" fontId="1" fillId="0" borderId="9" xfId="1" applyNumberFormat="1" applyFont="1" applyBorder="1" applyAlignment="1">
      <alignment horizontal="center" vertical="center" wrapText="1"/>
    </xf>
    <xf numFmtId="0" fontId="1" fillId="0" borderId="9" xfId="1" applyFont="1" applyBorder="1" applyAlignment="1">
      <alignment horizontal="center" vertical="center" wrapText="1"/>
    </xf>
    <xf numFmtId="0" fontId="39" fillId="5" borderId="2" xfId="1" applyFont="1" applyFill="1" applyBorder="1" applyAlignment="1" applyProtection="1">
      <alignment horizontal="center" vertical="center" wrapText="1"/>
      <protection locked="0"/>
    </xf>
    <xf numFmtId="0" fontId="39" fillId="5" borderId="4" xfId="1" applyFont="1" applyFill="1" applyBorder="1" applyAlignment="1" applyProtection="1">
      <alignment horizontal="center" vertical="center" wrapText="1"/>
      <protection locked="0"/>
    </xf>
    <xf numFmtId="0" fontId="39" fillId="5" borderId="3" xfId="1" applyFont="1" applyFill="1" applyBorder="1" applyAlignment="1" applyProtection="1">
      <alignment horizontal="center" vertical="center" wrapText="1"/>
      <protection locked="0"/>
    </xf>
    <xf numFmtId="0" fontId="12" fillId="0" borderId="31" xfId="1" applyFont="1" applyBorder="1" applyAlignment="1">
      <alignment wrapText="1"/>
    </xf>
    <xf numFmtId="0" fontId="12" fillId="0" borderId="32" xfId="1" applyFont="1" applyBorder="1" applyAlignment="1">
      <alignment wrapText="1"/>
    </xf>
    <xf numFmtId="0" fontId="12" fillId="0" borderId="33" xfId="1" applyFont="1" applyBorder="1" applyAlignment="1">
      <alignment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33" xfId="0" applyFont="1" applyBorder="1" applyAlignment="1">
      <alignment horizontal="center" vertical="center" wrapText="1"/>
    </xf>
    <xf numFmtId="0" fontId="23" fillId="5" borderId="31" xfId="0" applyFont="1" applyFill="1" applyBorder="1" applyAlignment="1" applyProtection="1">
      <alignment horizontal="center" vertical="center" wrapText="1"/>
      <protection locked="0"/>
    </xf>
    <xf numFmtId="0" fontId="23" fillId="5" borderId="32" xfId="0" applyFont="1" applyFill="1" applyBorder="1" applyAlignment="1" applyProtection="1">
      <alignment horizontal="center" vertical="center" wrapText="1"/>
      <protection locked="0"/>
    </xf>
    <xf numFmtId="0" fontId="23" fillId="5" borderId="33" xfId="0" applyFont="1" applyFill="1" applyBorder="1" applyAlignment="1" applyProtection="1">
      <alignment horizontal="center" vertical="center" wrapText="1"/>
      <protection locked="0"/>
    </xf>
    <xf numFmtId="0" fontId="12" fillId="0" borderId="31" xfId="1" applyFont="1" applyBorder="1" applyAlignment="1">
      <alignment vertical="center" wrapText="1"/>
    </xf>
    <xf numFmtId="0" fontId="0" fillId="0" borderId="32" xfId="0" applyBorder="1" applyAlignment="1">
      <alignment vertical="center" wrapText="1"/>
    </xf>
    <xf numFmtId="0" fontId="12" fillId="0" borderId="31" xfId="1" applyFont="1" applyBorder="1" applyAlignment="1">
      <alignment horizontal="left" vertical="center" wrapText="1"/>
    </xf>
    <xf numFmtId="0" fontId="0" fillId="0" borderId="32" xfId="0" applyBorder="1" applyAlignment="1">
      <alignment horizontal="left" vertical="center" wrapText="1"/>
    </xf>
    <xf numFmtId="0" fontId="41" fillId="0" borderId="31" xfId="1" applyFont="1" applyBorder="1" applyAlignment="1">
      <alignment horizontal="center" vertical="center" wrapText="1"/>
    </xf>
    <xf numFmtId="0" fontId="25" fillId="0" borderId="32" xfId="0" applyFont="1" applyBorder="1" applyAlignment="1">
      <alignment horizontal="center" vertical="center" wrapText="1"/>
    </xf>
    <xf numFmtId="0" fontId="25" fillId="0" borderId="33" xfId="0" applyFont="1" applyBorder="1" applyAlignment="1">
      <alignment horizontal="center" vertical="center" wrapText="1"/>
    </xf>
    <xf numFmtId="0" fontId="41" fillId="0" borderId="31" xfId="1" applyFont="1" applyBorder="1" applyAlignment="1" applyProtection="1">
      <alignment horizontal="center" vertical="center" wrapText="1"/>
      <protection locked="0"/>
    </xf>
    <xf numFmtId="0" fontId="25" fillId="0" borderId="32" xfId="0" applyFont="1" applyBorder="1" applyAlignment="1" applyProtection="1">
      <alignment horizontal="center" vertical="center" wrapText="1"/>
      <protection locked="0"/>
    </xf>
    <xf numFmtId="0" fontId="25" fillId="0" borderId="33" xfId="0" applyFont="1" applyBorder="1" applyAlignment="1" applyProtection="1">
      <alignment horizontal="center" vertical="center" wrapText="1"/>
      <protection locked="0"/>
    </xf>
    <xf numFmtId="0" fontId="49" fillId="0" borderId="31" xfId="1" applyFont="1" applyBorder="1" applyAlignment="1">
      <alignment horizontal="center"/>
    </xf>
    <xf numFmtId="0" fontId="49" fillId="0" borderId="32" xfId="0" applyFont="1" applyBorder="1" applyAlignment="1">
      <alignment horizontal="center"/>
    </xf>
    <xf numFmtId="0" fontId="49" fillId="0" borderId="33" xfId="0" applyFont="1" applyBorder="1" applyAlignment="1">
      <alignment horizontal="center"/>
    </xf>
    <xf numFmtId="0" fontId="49" fillId="0" borderId="32" xfId="1" applyFont="1" applyBorder="1" applyAlignment="1">
      <alignment horizontal="center"/>
    </xf>
    <xf numFmtId="0" fontId="1" fillId="0" borderId="4"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2" fillId="0" borderId="32" xfId="0" applyFont="1" applyBorder="1" applyAlignment="1">
      <alignment wrapText="1"/>
    </xf>
    <xf numFmtId="0" fontId="12" fillId="0" borderId="33" xfId="0" applyFont="1" applyBorder="1" applyAlignment="1">
      <alignment wrapText="1"/>
    </xf>
    <xf numFmtId="0" fontId="5" fillId="5" borderId="36" xfId="1" applyFont="1" applyFill="1" applyBorder="1" applyAlignment="1" applyProtection="1">
      <alignment horizontal="left" vertical="top" wrapText="1"/>
      <protection locked="0"/>
    </xf>
    <xf numFmtId="0" fontId="5" fillId="0" borderId="35" xfId="0" applyFont="1"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4" xfId="0" applyBorder="1" applyAlignment="1" applyProtection="1">
      <alignment vertical="top" wrapText="1"/>
      <protection locked="0"/>
    </xf>
    <xf numFmtId="0" fontId="0" fillId="0" borderId="0" xfId="0" applyAlignment="1" applyProtection="1">
      <alignment vertical="top" wrapText="1"/>
      <protection locked="0"/>
    </xf>
    <xf numFmtId="0" fontId="0" fillId="0" borderId="38" xfId="0" applyBorder="1" applyAlignment="1" applyProtection="1">
      <alignment vertical="top" wrapText="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0" fillId="0" borderId="41" xfId="0" applyBorder="1" applyAlignment="1" applyProtection="1">
      <alignment vertical="top" wrapText="1"/>
      <protection locked="0"/>
    </xf>
    <xf numFmtId="0" fontId="39" fillId="0" borderId="5" xfId="0" applyFont="1" applyBorder="1" applyAlignment="1">
      <alignment vertical="center" wrapText="1"/>
    </xf>
    <xf numFmtId="0" fontId="39" fillId="0" borderId="0" xfId="0" applyFont="1" applyAlignment="1">
      <alignment vertical="center" wrapText="1"/>
    </xf>
    <xf numFmtId="0" fontId="39" fillId="0" borderId="12" xfId="0" applyFont="1" applyBorder="1" applyAlignment="1">
      <alignment vertical="center" wrapText="1"/>
    </xf>
    <xf numFmtId="0" fontId="39" fillId="0" borderId="6" xfId="0" applyFont="1" applyBorder="1" applyAlignment="1">
      <alignment vertical="center" wrapText="1"/>
    </xf>
    <xf numFmtId="0" fontId="39" fillId="0" borderId="7" xfId="0" applyFont="1" applyBorder="1" applyAlignment="1">
      <alignment vertical="center" wrapText="1"/>
    </xf>
    <xf numFmtId="0" fontId="39" fillId="0" borderId="11" xfId="0" applyFont="1" applyBorder="1" applyAlignment="1">
      <alignment vertical="center" wrapText="1"/>
    </xf>
    <xf numFmtId="0" fontId="0" fillId="5" borderId="5" xfId="0" applyFill="1" applyBorder="1" applyAlignment="1" applyProtection="1">
      <alignment horizontal="left" vertical="center" wrapText="1"/>
      <protection locked="0"/>
    </xf>
    <xf numFmtId="0" fontId="0" fillId="5" borderId="0" xfId="0" applyFill="1" applyAlignment="1" applyProtection="1">
      <alignment vertical="center" wrapText="1"/>
      <protection locked="0"/>
    </xf>
    <xf numFmtId="0" fontId="0" fillId="5" borderId="12"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0" fillId="5" borderId="7" xfId="0" applyFill="1" applyBorder="1" applyAlignment="1" applyProtection="1">
      <alignment vertical="center" wrapText="1"/>
      <protection locked="0"/>
    </xf>
    <xf numFmtId="0" fontId="0" fillId="5" borderId="11" xfId="0" applyFill="1" applyBorder="1" applyAlignment="1" applyProtection="1">
      <alignment vertical="center" wrapText="1"/>
      <protection locked="0"/>
    </xf>
    <xf numFmtId="0" fontId="1" fillId="0" borderId="8" xfId="1" applyFont="1" applyBorder="1" applyAlignment="1">
      <alignment horizontal="left" vertical="center" wrapText="1"/>
    </xf>
    <xf numFmtId="0" fontId="0" fillId="0" borderId="9" xfId="0" applyBorder="1" applyAlignment="1">
      <alignment wrapText="1"/>
    </xf>
    <xf numFmtId="0" fontId="0" fillId="0" borderId="10" xfId="0" applyBorder="1" applyAlignment="1">
      <alignment wrapText="1"/>
    </xf>
    <xf numFmtId="0" fontId="0" fillId="0" borderId="5" xfId="0" applyBorder="1" applyAlignment="1">
      <alignment wrapText="1"/>
    </xf>
    <xf numFmtId="0" fontId="0" fillId="0" borderId="0" xfId="0" applyAlignment="1">
      <alignment wrapText="1"/>
    </xf>
    <xf numFmtId="0" fontId="0" fillId="0" borderId="12"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11" xfId="0" applyBorder="1" applyAlignment="1">
      <alignment wrapText="1"/>
    </xf>
    <xf numFmtId="0" fontId="1" fillId="5" borderId="8" xfId="1" applyFont="1" applyFill="1" applyBorder="1" applyAlignment="1" applyProtection="1">
      <alignment horizontal="left" vertical="center" wrapText="1"/>
      <protection locked="0"/>
    </xf>
    <xf numFmtId="0" fontId="0" fillId="0" borderId="9" xfId="0" applyBorder="1" applyAlignment="1" applyProtection="1">
      <alignment wrapText="1"/>
      <protection locked="0"/>
    </xf>
    <xf numFmtId="0" fontId="0" fillId="0" borderId="10" xfId="0" applyBorder="1" applyAlignment="1" applyProtection="1">
      <alignment wrapText="1"/>
      <protection locked="0"/>
    </xf>
    <xf numFmtId="0" fontId="0" fillId="0" borderId="5" xfId="0" applyBorder="1" applyAlignment="1" applyProtection="1">
      <alignment wrapText="1"/>
      <protection locked="0"/>
    </xf>
    <xf numFmtId="0" fontId="0" fillId="0" borderId="0" xfId="0" applyAlignment="1" applyProtection="1">
      <alignment wrapText="1"/>
      <protection locked="0"/>
    </xf>
    <xf numFmtId="0" fontId="0" fillId="0" borderId="12" xfId="0" applyBorder="1" applyAlignment="1" applyProtection="1">
      <alignment wrapText="1"/>
      <protection locked="0"/>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11" xfId="0" applyBorder="1" applyAlignment="1" applyProtection="1">
      <alignment wrapText="1"/>
      <protection locked="0"/>
    </xf>
    <xf numFmtId="0" fontId="39" fillId="0" borderId="4" xfId="0" applyFont="1" applyBorder="1" applyAlignment="1">
      <alignment vertical="center" wrapText="1"/>
    </xf>
    <xf numFmtId="0" fontId="39" fillId="0" borderId="3" xfId="0" applyFont="1" applyBorder="1" applyAlignment="1">
      <alignment vertical="center" wrapText="1"/>
    </xf>
    <xf numFmtId="0" fontId="0" fillId="5" borderId="4" xfId="0" applyFill="1" applyBorder="1" applyAlignment="1" applyProtection="1">
      <alignment horizontal="center" vertical="center" wrapText="1"/>
      <protection locked="0"/>
    </xf>
    <xf numFmtId="0" fontId="0" fillId="5" borderId="3" xfId="0" applyFill="1" applyBorder="1" applyAlignment="1" applyProtection="1">
      <alignment horizontal="center" vertical="center" wrapText="1"/>
      <protection locked="0"/>
    </xf>
    <xf numFmtId="0" fontId="39" fillId="0" borderId="2" xfId="0" applyFont="1" applyBorder="1" applyAlignment="1">
      <alignment vertical="center" wrapText="1"/>
    </xf>
    <xf numFmtId="0" fontId="0" fillId="0" borderId="4" xfId="0" applyBorder="1" applyAlignment="1" applyProtection="1">
      <alignment vertical="center"/>
      <protection locked="0"/>
    </xf>
    <xf numFmtId="0" fontId="0" fillId="0" borderId="3" xfId="0" applyBorder="1" applyAlignment="1" applyProtection="1">
      <alignment vertical="center"/>
      <protection locked="0"/>
    </xf>
    <xf numFmtId="0" fontId="39" fillId="0" borderId="8" xfId="1" applyFont="1" applyBorder="1" applyAlignment="1">
      <alignment horizontal="left" vertical="center" wrapText="1"/>
    </xf>
    <xf numFmtId="0" fontId="39" fillId="0" borderId="9" xfId="0" applyFont="1" applyBorder="1" applyAlignment="1">
      <alignment horizontal="left" vertical="center" wrapText="1"/>
    </xf>
    <xf numFmtId="0" fontId="39" fillId="0" borderId="10" xfId="0" applyFont="1" applyBorder="1" applyAlignment="1">
      <alignment horizontal="left" vertical="center" wrapText="1"/>
    </xf>
    <xf numFmtId="0" fontId="5" fillId="0" borderId="31" xfId="1" applyFont="1" applyBorder="1" applyAlignment="1">
      <alignment horizontal="left" wrapText="1"/>
    </xf>
    <xf numFmtId="0" fontId="5" fillId="0" borderId="32" xfId="1" applyFont="1" applyBorder="1" applyAlignment="1">
      <alignment horizontal="left" wrapText="1"/>
    </xf>
    <xf numFmtId="0" fontId="5" fillId="0" borderId="33" xfId="1" applyFont="1" applyBorder="1" applyAlignment="1">
      <alignment horizontal="left" wrapText="1"/>
    </xf>
    <xf numFmtId="0" fontId="20" fillId="0" borderId="31" xfId="1" applyFont="1" applyBorder="1" applyAlignment="1" applyProtection="1">
      <alignment horizontal="center" wrapText="1"/>
      <protection locked="0"/>
    </xf>
    <xf numFmtId="0" fontId="20" fillId="0" borderId="32" xfId="0" applyFont="1" applyBorder="1" applyAlignment="1" applyProtection="1">
      <protection locked="0"/>
    </xf>
    <xf numFmtId="0" fontId="20" fillId="0" borderId="52" xfId="0" applyFont="1" applyBorder="1" applyAlignment="1" applyProtection="1">
      <protection locked="0"/>
    </xf>
    <xf numFmtId="0" fontId="20" fillId="0" borderId="53" xfId="0"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33" xfId="0" applyFont="1" applyBorder="1" applyAlignment="1" applyProtection="1">
      <alignment horizontal="center"/>
      <protection locked="0"/>
    </xf>
    <xf numFmtId="164" fontId="1" fillId="0" borderId="1" xfId="1" applyNumberFormat="1" applyFont="1" applyBorder="1" applyAlignment="1">
      <alignment horizontal="center" vertical="center" wrapText="1"/>
    </xf>
    <xf numFmtId="0" fontId="1" fillId="0" borderId="1" xfId="1" applyFont="1" applyBorder="1" applyAlignment="1">
      <alignment horizontal="center" vertical="center" wrapText="1"/>
    </xf>
    <xf numFmtId="1" fontId="33" fillId="0" borderId="98" xfId="1" applyNumberFormat="1" applyFont="1" applyBorder="1" applyAlignment="1">
      <alignment horizontal="center" vertical="center"/>
    </xf>
    <xf numFmtId="1" fontId="33" fillId="0" borderId="98" xfId="0" applyNumberFormat="1" applyFont="1" applyBorder="1" applyAlignment="1">
      <alignment horizontal="center" vertical="center"/>
    </xf>
    <xf numFmtId="0" fontId="0" fillId="0" borderId="43" xfId="0" applyBorder="1" applyAlignment="1" applyProtection="1">
      <alignment vertical="center"/>
      <protection locked="0"/>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5" borderId="8" xfId="1" applyFont="1" applyFill="1" applyBorder="1" applyAlignment="1" applyProtection="1">
      <alignment wrapText="1"/>
      <protection locked="0"/>
    </xf>
    <xf numFmtId="0" fontId="0" fillId="0" borderId="9" xfId="0" applyBorder="1" applyAlignment="1" applyProtection="1">
      <protection locked="0"/>
    </xf>
    <xf numFmtId="0" fontId="0" fillId="0" borderId="10" xfId="0" applyBorder="1" applyAlignment="1" applyProtection="1">
      <protection locked="0"/>
    </xf>
    <xf numFmtId="0" fontId="0" fillId="0" borderId="5" xfId="0" applyBorder="1" applyAlignment="1" applyProtection="1">
      <protection locked="0"/>
    </xf>
    <xf numFmtId="0" fontId="0" fillId="0" borderId="0" xfId="0" applyAlignment="1" applyProtection="1">
      <protection locked="0"/>
    </xf>
    <xf numFmtId="0" fontId="0" fillId="0" borderId="12"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0" fillId="0" borderId="11" xfId="0" applyBorder="1" applyAlignment="1" applyProtection="1">
      <protection locked="0"/>
    </xf>
    <xf numFmtId="0" fontId="0" fillId="0" borderId="32" xfId="0" applyBorder="1" applyAlignment="1">
      <alignment horizontal="left" wrapText="1"/>
    </xf>
    <xf numFmtId="0" fontId="39" fillId="0" borderId="2" xfId="0" applyFont="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0" fillId="5" borderId="2" xfId="1" applyFont="1" applyFill="1" applyBorder="1" applyAlignment="1" applyProtection="1">
      <alignment horizontal="left" vertical="center" wrapText="1"/>
      <protection locked="0"/>
    </xf>
    <xf numFmtId="0" fontId="0" fillId="5" borderId="8" xfId="0" applyFill="1" applyBorder="1" applyAlignment="1" applyProtection="1">
      <alignment horizontal="center" vertical="center" wrapText="1"/>
      <protection locked="0"/>
    </xf>
    <xf numFmtId="0" fontId="0" fillId="5" borderId="9" xfId="0" applyFill="1" applyBorder="1" applyAlignment="1" applyProtection="1">
      <alignment horizontal="center" vertical="center" wrapText="1"/>
      <protection locked="0"/>
    </xf>
    <xf numFmtId="0" fontId="0" fillId="5" borderId="10" xfId="0" applyFill="1" applyBorder="1" applyAlignment="1" applyProtection="1">
      <alignment horizontal="center" vertical="center" wrapText="1"/>
      <protection locked="0"/>
    </xf>
    <xf numFmtId="0" fontId="1" fillId="0" borderId="9" xfId="1" applyFont="1" applyBorder="1" applyAlignment="1">
      <alignment horizontal="left" vertical="center"/>
    </xf>
    <xf numFmtId="0" fontId="6" fillId="0" borderId="7" xfId="1" applyFont="1" applyBorder="1" applyAlignment="1">
      <alignment horizontal="left" vertical="center"/>
    </xf>
    <xf numFmtId="14" fontId="1" fillId="0" borderId="7" xfId="1" applyNumberFormat="1" applyFont="1" applyBorder="1" applyAlignment="1">
      <alignment horizontal="center" vertical="center" wrapText="1"/>
    </xf>
    <xf numFmtId="0" fontId="1" fillId="0" borderId="7" xfId="1" applyFont="1" applyBorder="1" applyAlignment="1">
      <alignment horizontal="center" vertical="center" wrapText="1"/>
    </xf>
    <xf numFmtId="0" fontId="0" fillId="0" borderId="4" xfId="0" applyBorder="1" applyAlignment="1" applyProtection="1">
      <alignment vertical="center" wrapText="1"/>
      <protection locked="0"/>
    </xf>
    <xf numFmtId="0" fontId="0" fillId="0" borderId="3" xfId="0" applyBorder="1" applyAlignment="1" applyProtection="1">
      <alignment vertical="center" wrapText="1"/>
      <protection locked="0"/>
    </xf>
    <xf numFmtId="1" fontId="33" fillId="7" borderId="42" xfId="1" applyNumberFormat="1" applyFont="1" applyFill="1" applyBorder="1" applyAlignment="1" applyProtection="1">
      <alignment horizontal="center" vertical="center" wrapText="1"/>
      <protection locked="0"/>
    </xf>
    <xf numFmtId="0" fontId="0" fillId="0" borderId="43" xfId="0" applyBorder="1" applyAlignment="1" applyProtection="1">
      <alignment vertical="center" wrapText="1"/>
      <protection locked="0"/>
    </xf>
    <xf numFmtId="164" fontId="39" fillId="5" borderId="14" xfId="1" applyNumberFormat="1" applyFont="1" applyFill="1" applyBorder="1" applyAlignment="1" applyProtection="1">
      <alignment horizontal="center" vertical="center" wrapText="1"/>
      <protection locked="0"/>
    </xf>
    <xf numFmtId="0" fontId="39" fillId="0" borderId="14" xfId="1" applyFont="1" applyBorder="1" applyAlignment="1">
      <alignment horizontal="left" vertical="center"/>
    </xf>
    <xf numFmtId="164" fontId="39" fillId="5" borderId="1" xfId="1" applyNumberFormat="1" applyFont="1" applyFill="1" applyBorder="1" applyAlignment="1" applyProtection="1">
      <alignment horizontal="center" vertical="center" wrapText="1"/>
      <protection locked="0"/>
    </xf>
    <xf numFmtId="0" fontId="39" fillId="0" borderId="4" xfId="1" applyFont="1" applyBorder="1" applyAlignment="1">
      <alignment horizontal="left" vertical="center"/>
    </xf>
    <xf numFmtId="0" fontId="39" fillId="0" borderId="3" xfId="1" applyFont="1" applyBorder="1" applyAlignment="1">
      <alignment horizontal="left" vertical="center"/>
    </xf>
    <xf numFmtId="164" fontId="39" fillId="5" borderId="4" xfId="1" applyNumberFormat="1" applyFont="1" applyFill="1" applyBorder="1" applyAlignment="1" applyProtection="1">
      <alignment horizontal="center" vertical="center" wrapText="1"/>
      <protection locked="0"/>
    </xf>
    <xf numFmtId="164" fontId="39" fillId="5" borderId="3" xfId="1" applyNumberFormat="1" applyFont="1" applyFill="1" applyBorder="1" applyAlignment="1" applyProtection="1">
      <alignment horizontal="center" vertical="center" wrapText="1"/>
      <protection locked="0"/>
    </xf>
    <xf numFmtId="0" fontId="24" fillId="0" borderId="7" xfId="1" applyFont="1" applyBorder="1" applyAlignment="1">
      <alignment horizontal="left" vertical="center"/>
    </xf>
    <xf numFmtId="14" fontId="39" fillId="0" borderId="7" xfId="1" applyNumberFormat="1" applyFont="1" applyBorder="1" applyAlignment="1">
      <alignment horizontal="center" vertical="center" wrapText="1"/>
    </xf>
    <xf numFmtId="0" fontId="39" fillId="0" borderId="7" xfId="1" applyFont="1" applyBorder="1" applyAlignment="1">
      <alignment horizontal="center" vertical="center" wrapText="1"/>
    </xf>
    <xf numFmtId="0" fontId="39" fillId="0" borderId="9" xfId="1" applyFont="1" applyBorder="1" applyAlignment="1">
      <alignment horizontal="left" vertical="center"/>
    </xf>
    <xf numFmtId="14" fontId="39" fillId="0" borderId="9" xfId="1" applyNumberFormat="1" applyFont="1" applyBorder="1" applyAlignment="1">
      <alignment horizontal="center" vertical="center" wrapText="1"/>
    </xf>
    <xf numFmtId="0" fontId="39" fillId="0" borderId="9" xfId="1" applyFont="1" applyBorder="1" applyAlignment="1">
      <alignment horizontal="center" vertical="center" wrapText="1"/>
    </xf>
    <xf numFmtId="0" fontId="39" fillId="0" borderId="15" xfId="0" applyFont="1" applyBorder="1" applyAlignment="1">
      <alignment vertical="center"/>
    </xf>
    <xf numFmtId="0" fontId="39" fillId="0" borderId="6" xfId="0" applyFont="1" applyBorder="1" applyAlignment="1">
      <alignment vertical="center"/>
    </xf>
    <xf numFmtId="0" fontId="39" fillId="0" borderId="11" xfId="1" applyFont="1" applyBorder="1" applyAlignment="1">
      <alignment horizontal="left" vertical="center"/>
    </xf>
    <xf numFmtId="0" fontId="39" fillId="0" borderId="15" xfId="1" applyFont="1" applyBorder="1" applyAlignment="1">
      <alignment horizontal="left" vertical="center"/>
    </xf>
    <xf numFmtId="0" fontId="39" fillId="0" borderId="4" xfId="0" applyFont="1" applyBorder="1" applyAlignment="1" applyProtection="1">
      <alignment horizontal="left" vertical="center" wrapText="1"/>
      <protection locked="0"/>
    </xf>
    <xf numFmtId="0" fontId="39" fillId="0" borderId="3" xfId="0" applyFont="1" applyBorder="1" applyAlignment="1" applyProtection="1">
      <alignment horizontal="left" vertical="center" wrapText="1"/>
      <protection locked="0"/>
    </xf>
    <xf numFmtId="0" fontId="25" fillId="0" borderId="2" xfId="1" applyFont="1" applyBorder="1" applyAlignment="1">
      <alignment horizontal="left" vertical="center"/>
    </xf>
    <xf numFmtId="0" fontId="25" fillId="0" borderId="4" xfId="0" applyFont="1" applyBorder="1" applyAlignment="1">
      <alignment horizontal="left" vertical="center"/>
    </xf>
    <xf numFmtId="0" fontId="25" fillId="0" borderId="3" xfId="0" applyFont="1" applyBorder="1" applyAlignment="1">
      <alignment horizontal="left" vertical="center"/>
    </xf>
    <xf numFmtId="164" fontId="25" fillId="0" borderId="8" xfId="1"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164" fontId="25" fillId="0" borderId="10" xfId="0" applyNumberFormat="1" applyFont="1" applyBorder="1" applyAlignment="1">
      <alignment horizontal="center" vertical="center" wrapText="1"/>
    </xf>
    <xf numFmtId="1" fontId="33" fillId="0" borderId="86" xfId="0" applyNumberFormat="1" applyFont="1" applyBorder="1" applyAlignment="1" applyProtection="1">
      <alignment horizontal="center" vertical="center"/>
      <protection locked="0"/>
    </xf>
    <xf numFmtId="0" fontId="25" fillId="0" borderId="8" xfId="1" applyFont="1" applyBorder="1" applyAlignment="1">
      <alignment horizontal="left" vertical="center"/>
    </xf>
    <xf numFmtId="0" fontId="25" fillId="0" borderId="9" xfId="0" applyFont="1" applyBorder="1" applyAlignment="1">
      <alignment vertical="center"/>
    </xf>
    <xf numFmtId="0" fontId="25" fillId="0" borderId="10" xfId="0" applyFont="1" applyBorder="1" applyAlignment="1">
      <alignment vertical="center"/>
    </xf>
    <xf numFmtId="0" fontId="39" fillId="5" borderId="1" xfId="1" applyFont="1" applyFill="1" applyBorder="1" applyAlignment="1" applyProtection="1">
      <alignment horizontal="center" vertical="center" wrapText="1"/>
      <protection locked="0"/>
    </xf>
    <xf numFmtId="14" fontId="39" fillId="5" borderId="1" xfId="1" applyNumberFormat="1" applyFont="1" applyFill="1" applyBorder="1" applyAlignment="1" applyProtection="1">
      <alignment horizontal="center" vertical="center" wrapText="1"/>
      <protection locked="0"/>
    </xf>
    <xf numFmtId="0" fontId="25" fillId="0" borderId="1" xfId="1" applyFont="1" applyBorder="1" applyAlignment="1">
      <alignment horizontal="left" vertical="center"/>
    </xf>
    <xf numFmtId="164" fontId="25" fillId="0" borderId="14" xfId="1" applyNumberFormat="1" applyFont="1" applyBorder="1" applyAlignment="1">
      <alignment horizontal="center" vertical="center" wrapText="1"/>
    </xf>
    <xf numFmtId="0" fontId="25" fillId="0" borderId="14" xfId="1" applyFont="1" applyBorder="1" applyAlignment="1">
      <alignment horizontal="left" vertical="center"/>
    </xf>
    <xf numFmtId="1" fontId="33" fillId="7" borderId="43" xfId="1" applyNumberFormat="1" applyFont="1" applyFill="1" applyBorder="1" applyAlignment="1" applyProtection="1">
      <alignment horizontal="center" vertical="center"/>
      <protection locked="0"/>
    </xf>
    <xf numFmtId="164" fontId="39" fillId="0" borderId="4" xfId="0" applyNumberFormat="1" applyFont="1" applyBorder="1" applyAlignment="1" applyProtection="1">
      <alignment horizontal="center" vertical="center" wrapText="1"/>
      <protection locked="0"/>
    </xf>
    <xf numFmtId="164" fontId="39" fillId="0" borderId="3" xfId="0" applyNumberFormat="1" applyFont="1" applyBorder="1" applyAlignment="1" applyProtection="1">
      <alignment horizontal="center" vertical="center" wrapText="1"/>
      <protection locked="0"/>
    </xf>
    <xf numFmtId="164" fontId="1" fillId="0" borderId="4" xfId="0" applyNumberFormat="1" applyFont="1" applyBorder="1" applyAlignment="1" applyProtection="1">
      <alignment horizontal="center" vertical="center"/>
      <protection locked="0"/>
    </xf>
    <xf numFmtId="164" fontId="1" fillId="0" borderId="3" xfId="0" applyNumberFormat="1" applyFont="1" applyBorder="1" applyAlignment="1" applyProtection="1">
      <alignment horizontal="center" vertical="center"/>
      <protection locked="0"/>
    </xf>
    <xf numFmtId="0" fontId="39" fillId="0" borderId="32" xfId="0" applyFont="1" applyBorder="1" applyAlignment="1">
      <alignment horizontal="left" wrapText="1"/>
    </xf>
    <xf numFmtId="14" fontId="1" fillId="0" borderId="4" xfId="1" applyNumberFormat="1" applyFont="1" applyBorder="1" applyAlignment="1">
      <alignment horizontal="center" vertical="center" wrapText="1"/>
    </xf>
    <xf numFmtId="0" fontId="0" fillId="0" borderId="15" xfId="1" applyFont="1" applyBorder="1" applyAlignment="1">
      <alignment horizontal="left" vertical="center"/>
    </xf>
    <xf numFmtId="0" fontId="1" fillId="0" borderId="15" xfId="1" applyFont="1" applyBorder="1" applyAlignment="1">
      <alignment horizontal="left" vertical="center"/>
    </xf>
    <xf numFmtId="0" fontId="1" fillId="0" borderId="7" xfId="1" applyFont="1" applyBorder="1" applyAlignment="1">
      <alignment horizontal="left" vertical="center"/>
    </xf>
    <xf numFmtId="14" fontId="6" fillId="0" borderId="7" xfId="1" applyNumberFormat="1" applyFont="1" applyBorder="1" applyAlignment="1">
      <alignment horizontal="center" vertical="center" wrapText="1"/>
    </xf>
    <xf numFmtId="0" fontId="6" fillId="0" borderId="7" xfId="1" applyFont="1" applyBorder="1" applyAlignment="1">
      <alignment horizontal="center" vertical="center" wrapText="1"/>
    </xf>
    <xf numFmtId="0" fontId="39" fillId="0" borderId="32" xfId="0" applyFont="1" applyBorder="1" applyAlignment="1" applyProtection="1">
      <alignment horizontal="center"/>
      <protection locked="0"/>
    </xf>
    <xf numFmtId="0" fontId="39" fillId="0" borderId="52" xfId="0" applyFont="1" applyBorder="1" applyAlignment="1" applyProtection="1">
      <alignment horizontal="center"/>
      <protection locked="0"/>
    </xf>
    <xf numFmtId="0" fontId="0" fillId="0" borderId="1" xfId="0" applyBorder="1" applyAlignment="1">
      <alignment vertical="center" wrapText="1"/>
    </xf>
    <xf numFmtId="0" fontId="0" fillId="0" borderId="1" xfId="0" applyBorder="1" applyAlignment="1" applyProtection="1">
      <alignment vertical="center" wrapText="1"/>
      <protection locked="0"/>
    </xf>
    <xf numFmtId="0" fontId="39" fillId="5" borderId="8" xfId="1" applyFont="1" applyFill="1" applyBorder="1" applyAlignment="1" applyProtection="1">
      <alignment horizontal="left" vertical="center" wrapText="1"/>
      <protection locked="0"/>
    </xf>
    <xf numFmtId="0" fontId="39" fillId="0" borderId="9" xfId="0" applyFont="1" applyBorder="1" applyAlignment="1" applyProtection="1">
      <alignment horizontal="left" vertical="center" wrapText="1"/>
      <protection locked="0"/>
    </xf>
    <xf numFmtId="0" fontId="39" fillId="0" borderId="10" xfId="0" applyFont="1" applyBorder="1" applyAlignment="1" applyProtection="1">
      <alignment horizontal="left" vertical="center" wrapText="1"/>
      <protection locked="0"/>
    </xf>
    <xf numFmtId="0" fontId="48" fillId="0" borderId="32" xfId="0" applyFont="1" applyBorder="1" applyAlignment="1" applyProtection="1">
      <alignment horizontal="center"/>
      <protection locked="0"/>
    </xf>
    <xf numFmtId="0" fontId="48" fillId="0" borderId="33" xfId="0" applyFont="1" applyBorder="1" applyAlignment="1" applyProtection="1">
      <alignment horizontal="center"/>
      <protection locked="0"/>
    </xf>
    <xf numFmtId="0" fontId="0" fillId="0" borderId="4" xfId="0" applyBorder="1" applyAlignment="1">
      <alignment wrapText="1"/>
    </xf>
    <xf numFmtId="0" fontId="0" fillId="0" borderId="3" xfId="0" applyBorder="1" applyAlignment="1">
      <alignment wrapText="1"/>
    </xf>
    <xf numFmtId="0" fontId="39" fillId="0" borderId="0" xfId="1" applyFont="1" applyAlignment="1">
      <alignment horizontal="left" vertical="center"/>
    </xf>
    <xf numFmtId="0" fontId="1" fillId="5" borderId="8" xfId="1"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1" fontId="32" fillId="0" borderId="43" xfId="0" applyNumberFormat="1" applyFont="1" applyBorder="1" applyAlignment="1" applyProtection="1">
      <alignment horizontal="center" vertical="center"/>
      <protection locked="0"/>
    </xf>
    <xf numFmtId="0" fontId="1" fillId="0" borderId="9" xfId="1" applyFont="1" applyBorder="1" applyAlignment="1">
      <alignment horizontal="left"/>
    </xf>
    <xf numFmtId="0" fontId="1" fillId="0" borderId="9" xfId="0" applyFont="1" applyBorder="1" applyAlignment="1">
      <alignment horizontal="left"/>
    </xf>
    <xf numFmtId="0" fontId="1" fillId="0" borderId="9" xfId="1" applyFont="1" applyBorder="1" applyAlignment="1">
      <alignment horizontal="center" vertical="center"/>
    </xf>
    <xf numFmtId="0" fontId="1" fillId="0" borderId="9" xfId="0" applyFont="1" applyBorder="1" applyAlignment="1">
      <alignment horizontal="center" vertical="center"/>
    </xf>
    <xf numFmtId="10" fontId="1" fillId="5" borderId="4" xfId="1" applyNumberFormat="1" applyFont="1" applyFill="1" applyBorder="1" applyAlignment="1" applyProtection="1">
      <alignment horizontal="center" vertical="center" wrapText="1"/>
      <protection locked="0"/>
    </xf>
    <xf numFmtId="10" fontId="1" fillId="5" borderId="3" xfId="1" applyNumberFormat="1" applyFont="1" applyFill="1" applyBorder="1" applyAlignment="1" applyProtection="1">
      <alignment horizontal="center" vertical="center" wrapText="1"/>
      <protection locked="0"/>
    </xf>
    <xf numFmtId="1" fontId="32" fillId="0" borderId="44" xfId="1" applyNumberFormat="1" applyFont="1" applyBorder="1" applyAlignment="1">
      <alignment horizontal="center" vertical="center"/>
    </xf>
    <xf numFmtId="1" fontId="32" fillId="0" borderId="44" xfId="0" applyNumberFormat="1" applyFont="1" applyBorder="1" applyAlignment="1">
      <alignment horizontal="center" vertical="center"/>
    </xf>
    <xf numFmtId="0" fontId="5" fillId="0" borderId="32" xfId="0" applyFont="1" applyBorder="1" applyAlignment="1">
      <alignment horizontal="left" wrapText="1"/>
    </xf>
    <xf numFmtId="0" fontId="1" fillId="0" borderId="5" xfId="1" applyFont="1" applyBorder="1" applyAlignment="1">
      <alignment horizontal="left" vertical="center"/>
    </xf>
    <xf numFmtId="0" fontId="1" fillId="0" borderId="0" xfId="0" applyFont="1" applyAlignment="1">
      <alignment vertical="center"/>
    </xf>
    <xf numFmtId="0" fontId="1" fillId="0" borderId="12" xfId="0" applyFont="1" applyBorder="1" applyAlignment="1">
      <alignment vertical="center"/>
    </xf>
    <xf numFmtId="0" fontId="1" fillId="0" borderId="5" xfId="0" applyFont="1" applyBorder="1" applyAlignment="1">
      <alignment vertical="center"/>
    </xf>
    <xf numFmtId="1" fontId="33" fillId="7" borderId="85" xfId="1" applyNumberFormat="1" applyFont="1" applyFill="1" applyBorder="1" applyAlignment="1" applyProtection="1">
      <alignment horizontal="center" vertical="center" wrapText="1"/>
      <protection locked="0"/>
    </xf>
    <xf numFmtId="1" fontId="33" fillId="7" borderId="86" xfId="0" applyNumberFormat="1" applyFont="1" applyFill="1" applyBorder="1" applyAlignment="1" applyProtection="1">
      <alignment horizontal="center" vertical="center" wrapText="1"/>
      <protection locked="0"/>
    </xf>
    <xf numFmtId="1" fontId="33" fillId="0" borderId="92" xfId="0" applyNumberFormat="1" applyFont="1" applyBorder="1" applyAlignment="1" applyProtection="1">
      <alignment horizontal="center" vertical="center" wrapText="1"/>
      <protection locked="0"/>
    </xf>
    <xf numFmtId="1" fontId="33" fillId="0" borderId="93" xfId="0" applyNumberFormat="1" applyFont="1" applyBorder="1" applyAlignment="1" applyProtection="1">
      <alignment horizontal="center" vertical="center" wrapText="1"/>
      <protection locked="0"/>
    </xf>
    <xf numFmtId="0" fontId="0" fillId="5" borderId="14" xfId="1" applyFont="1" applyFill="1" applyBorder="1" applyAlignment="1" applyProtection="1">
      <alignment horizontal="left" vertical="center" wrapText="1"/>
      <protection locked="0"/>
    </xf>
    <xf numFmtId="0" fontId="1" fillId="5" borderId="14" xfId="1" applyFont="1" applyFill="1" applyBorder="1" applyAlignment="1" applyProtection="1">
      <alignment horizontal="left" vertical="center" wrapText="1"/>
      <protection locked="0"/>
    </xf>
    <xf numFmtId="0" fontId="1" fillId="0" borderId="15" xfId="0" applyFont="1" applyBorder="1" applyAlignment="1" applyProtection="1">
      <alignment horizontal="left" vertical="center" wrapText="1"/>
      <protection locked="0"/>
    </xf>
    <xf numFmtId="0" fontId="15" fillId="2" borderId="0" xfId="1" applyFont="1" applyFill="1" applyAlignment="1">
      <alignment horizontal="center"/>
    </xf>
    <xf numFmtId="0" fontId="16" fillId="0" borderId="0" xfId="1" applyFont="1" applyAlignment="1">
      <alignment horizontal="center"/>
    </xf>
    <xf numFmtId="0" fontId="4" fillId="6" borderId="0" xfId="1" applyFont="1" applyFill="1" applyAlignment="1"/>
    <xf numFmtId="0" fontId="4" fillId="6" borderId="0" xfId="0" applyFont="1" applyFill="1" applyAlignment="1"/>
    <xf numFmtId="0" fontId="1" fillId="0" borderId="1" xfId="1" applyFont="1" applyBorder="1" applyAlignment="1">
      <alignment horizontal="left"/>
    </xf>
    <xf numFmtId="0" fontId="1" fillId="0" borderId="1" xfId="0" applyFont="1" applyBorder="1" applyAlignment="1"/>
    <xf numFmtId="0" fontId="1" fillId="5" borderId="1" xfId="1"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0" fillId="0" borderId="1" xfId="1" applyFont="1" applyBorder="1" applyAlignment="1">
      <alignment horizontal="left"/>
    </xf>
    <xf numFmtId="0" fontId="39" fillId="0" borderId="2" xfId="1" applyFont="1" applyBorder="1" applyAlignment="1"/>
    <xf numFmtId="0" fontId="39" fillId="5" borderId="1" xfId="1"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1" fillId="0" borderId="1" xfId="0" applyFont="1" applyBorder="1" applyAlignment="1">
      <alignment horizontal="left"/>
    </xf>
    <xf numFmtId="14" fontId="1" fillId="5" borderId="1" xfId="1" applyNumberFormat="1" applyFont="1" applyFill="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1" fontId="1" fillId="5" borderId="2" xfId="1" applyNumberFormat="1" applyFont="1" applyFill="1" applyBorder="1" applyAlignment="1" applyProtection="1">
      <alignment horizontal="center" vertical="center"/>
      <protection locked="0"/>
    </xf>
    <xf numFmtId="0" fontId="39" fillId="0" borderId="2" xfId="1" applyFont="1" applyBorder="1" applyAlignment="1">
      <alignment horizontal="left" wrapText="1"/>
    </xf>
    <xf numFmtId="0" fontId="39" fillId="0" borderId="4" xfId="0" applyFont="1" applyBorder="1" applyAlignment="1">
      <alignment horizontal="left" wrapText="1"/>
    </xf>
    <xf numFmtId="0" fontId="39" fillId="0" borderId="3" xfId="0" applyFont="1" applyBorder="1" applyAlignment="1">
      <alignment horizontal="left" wrapText="1"/>
    </xf>
    <xf numFmtId="0" fontId="39" fillId="0" borderId="4" xfId="0" applyFont="1" applyBorder="1" applyAlignment="1">
      <alignment wrapText="1"/>
    </xf>
    <xf numFmtId="0" fontId="39" fillId="0" borderId="3" xfId="0" applyFont="1" applyBorder="1" applyAlignment="1">
      <alignment wrapText="1"/>
    </xf>
    <xf numFmtId="0" fontId="0" fillId="0" borderId="4" xfId="0" applyBorder="1" applyAlignment="1" applyProtection="1">
      <alignment wrapText="1"/>
      <protection locked="0"/>
    </xf>
    <xf numFmtId="0" fontId="0" fillId="0" borderId="3" xfId="0" applyBorder="1" applyAlignment="1" applyProtection="1">
      <alignment wrapText="1"/>
      <protection locked="0"/>
    </xf>
    <xf numFmtId="0" fontId="1" fillId="5" borderId="4" xfId="1" applyFont="1" applyFill="1" applyBorder="1" applyAlignment="1" applyProtection="1">
      <alignment horizontal="center" vertical="center"/>
      <protection locked="0"/>
    </xf>
    <xf numFmtId="0" fontId="1" fillId="5" borderId="3" xfId="1" applyFont="1" applyFill="1" applyBorder="1" applyAlignment="1" applyProtection="1">
      <alignment horizontal="center" vertical="center"/>
      <protection locked="0"/>
    </xf>
    <xf numFmtId="1" fontId="0" fillId="0" borderId="4" xfId="0" applyNumberFormat="1" applyBorder="1" applyAlignment="1" applyProtection="1">
      <protection locked="0"/>
    </xf>
    <xf numFmtId="1" fontId="0" fillId="0" borderId="3" xfId="0" applyNumberFormat="1" applyBorder="1" applyAlignment="1" applyProtection="1">
      <protection locked="0"/>
    </xf>
    <xf numFmtId="14" fontId="1" fillId="5" borderId="2" xfId="1" applyNumberFormat="1" applyFont="1" applyFill="1" applyBorder="1" applyAlignment="1" applyProtection="1">
      <alignment horizontal="center" vertical="center" wrapText="1"/>
      <protection locked="0"/>
    </xf>
    <xf numFmtId="14" fontId="1" fillId="5" borderId="2" xfId="1" applyNumberFormat="1" applyFont="1" applyFill="1" applyBorder="1" applyAlignment="1" applyProtection="1">
      <alignment horizontal="center" vertical="center"/>
      <protection locked="0"/>
    </xf>
    <xf numFmtId="0" fontId="1" fillId="0" borderId="4" xfId="1" applyFont="1" applyBorder="1" applyAlignment="1">
      <alignment horizontal="left"/>
    </xf>
    <xf numFmtId="0" fontId="1" fillId="0" borderId="3" xfId="1" applyFont="1" applyBorder="1" applyAlignment="1">
      <alignment horizontal="left"/>
    </xf>
    <xf numFmtId="0" fontId="39" fillId="0" borderId="9" xfId="0" applyFont="1" applyBorder="1" applyAlignment="1">
      <alignment wrapText="1"/>
    </xf>
    <xf numFmtId="0" fontId="39" fillId="0" borderId="10" xfId="0" applyFont="1" applyBorder="1" applyAlignment="1">
      <alignment wrapText="1"/>
    </xf>
    <xf numFmtId="0" fontId="39" fillId="0" borderId="6" xfId="0" applyFont="1" applyBorder="1" applyAlignment="1">
      <alignment wrapText="1"/>
    </xf>
    <xf numFmtId="0" fontId="39" fillId="0" borderId="7" xfId="0" applyFont="1" applyBorder="1" applyAlignment="1">
      <alignment wrapText="1"/>
    </xf>
    <xf numFmtId="0" fontId="39" fillId="0" borderId="11" xfId="0" applyFont="1" applyBorder="1" applyAlignment="1">
      <alignment wrapText="1"/>
    </xf>
    <xf numFmtId="0" fontId="0" fillId="0" borderId="2" xfId="1" applyFont="1" applyBorder="1" applyAlignment="1"/>
    <xf numFmtId="0" fontId="39" fillId="0" borderId="4" xfId="1" applyFont="1" applyBorder="1" applyAlignment="1">
      <alignment horizontal="left"/>
    </xf>
    <xf numFmtId="0" fontId="39" fillId="0" borderId="3" xfId="1" applyFont="1" applyBorder="1" applyAlignment="1">
      <alignment horizontal="left"/>
    </xf>
    <xf numFmtId="14" fontId="1" fillId="5" borderId="4" xfId="1" applyNumberFormat="1" applyFont="1" applyFill="1" applyBorder="1" applyAlignment="1" applyProtection="1">
      <alignment horizontal="center" vertical="center"/>
      <protection locked="0"/>
    </xf>
    <xf numFmtId="14" fontId="1" fillId="5" borderId="3" xfId="1" applyNumberFormat="1" applyFont="1" applyFill="1" applyBorder="1" applyAlignment="1" applyProtection="1">
      <alignment horizontal="center" vertical="center"/>
      <protection locked="0"/>
    </xf>
    <xf numFmtId="0" fontId="13" fillId="4" borderId="0" xfId="0" applyFont="1" applyFill="1" applyAlignment="1">
      <alignment vertical="center" wrapText="1"/>
    </xf>
    <xf numFmtId="0" fontId="13" fillId="4" borderId="0" xfId="0" applyFont="1" applyFill="1" applyAlignment="1">
      <alignment wrapText="1"/>
    </xf>
    <xf numFmtId="0" fontId="45" fillId="4" borderId="0" xfId="0" applyFont="1" applyFill="1" applyAlignment="1">
      <alignment wrapText="1"/>
    </xf>
    <xf numFmtId="14" fontId="0" fillId="5" borderId="1" xfId="1" applyNumberFormat="1" applyFont="1" applyFill="1" applyBorder="1" applyAlignment="1" applyProtection="1">
      <alignment horizontal="center" vertical="center"/>
      <protection locked="0"/>
    </xf>
    <xf numFmtId="0" fontId="0" fillId="0" borderId="35"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39"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0" fillId="0" borderId="41" xfId="0" applyBorder="1" applyAlignment="1" applyProtection="1">
      <alignment horizontal="left" vertical="top" wrapText="1"/>
      <protection locked="0"/>
    </xf>
    <xf numFmtId="0" fontId="39" fillId="0" borderId="33" xfId="0" applyFont="1" applyBorder="1" applyAlignment="1">
      <alignment horizontal="left" wrapText="1"/>
    </xf>
    <xf numFmtId="0" fontId="1" fillId="0" borderId="9" xfId="1" applyFont="1" applyBorder="1" applyAlignment="1">
      <alignment horizontal="left" vertical="center" wrapText="1"/>
    </xf>
    <xf numFmtId="0" fontId="1" fillId="0" borderId="10" xfId="1" applyFont="1"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left" vertical="center" wrapText="1"/>
    </xf>
    <xf numFmtId="0" fontId="1" fillId="5" borderId="9" xfId="1" applyFont="1" applyFill="1" applyBorder="1" applyAlignment="1" applyProtection="1">
      <alignment horizontal="left" vertical="center" wrapText="1"/>
      <protection locked="0"/>
    </xf>
    <xf numFmtId="0" fontId="1" fillId="5" borderId="10" xfId="1"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1" fillId="0" borderId="1" xfId="1" applyFont="1" applyBorder="1" applyAlignment="1">
      <alignment horizontal="left" wrapText="1"/>
    </xf>
    <xf numFmtId="14" fontId="6" fillId="0" borderId="7" xfId="1" applyNumberFormat="1" applyFont="1" applyBorder="1" applyAlignment="1">
      <alignment horizontal="center"/>
    </xf>
    <xf numFmtId="0" fontId="1" fillId="0" borderId="7" xfId="0" applyFont="1" applyBorder="1" applyAlignment="1">
      <alignment horizontal="center"/>
    </xf>
    <xf numFmtId="0" fontId="5" fillId="0" borderId="16" xfId="1"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6" fillId="5" borderId="16" xfId="1"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6" fillId="5" borderId="16" xfId="0" applyFont="1" applyFill="1"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13" fillId="0" borderId="0" xfId="1" applyFont="1" applyAlignment="1">
      <alignment wrapText="1"/>
    </xf>
    <xf numFmtId="0" fontId="44" fillId="6" borderId="0" xfId="1" applyFont="1" applyFill="1" applyAlignment="1">
      <alignment wrapText="1"/>
    </xf>
    <xf numFmtId="0" fontId="44" fillId="6" borderId="0" xfId="0" applyFont="1" applyFill="1" applyAlignment="1">
      <alignment wrapText="1"/>
    </xf>
    <xf numFmtId="0" fontId="39" fillId="0" borderId="0" xfId="0" applyFont="1" applyAlignment="1">
      <alignment wrapText="1"/>
    </xf>
    <xf numFmtId="0" fontId="6" fillId="0" borderId="29" xfId="1" applyFont="1" applyBorder="1" applyAlignment="1">
      <alignment vertical="center"/>
    </xf>
    <xf numFmtId="0" fontId="10" fillId="0" borderId="29" xfId="0" applyFont="1" applyBorder="1" applyAlignment="1">
      <alignment vertical="center"/>
    </xf>
    <xf numFmtId="0" fontId="5" fillId="0" borderId="53" xfId="1" applyFont="1" applyBorder="1" applyAlignment="1">
      <alignment horizontal="center" vertical="center"/>
    </xf>
    <xf numFmtId="0" fontId="0" fillId="0" borderId="32" xfId="0" applyBorder="1" applyAlignment="1">
      <alignment horizontal="center" vertical="center"/>
    </xf>
    <xf numFmtId="0" fontId="0" fillId="0" borderId="52" xfId="0" applyBorder="1" applyAlignment="1">
      <alignment horizontal="center" vertical="center"/>
    </xf>
    <xf numFmtId="0" fontId="5" fillId="0" borderId="5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5" xfId="1"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6" fillId="5" borderId="73" xfId="1" applyFont="1" applyFill="1"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0" borderId="76" xfId="0" applyBorder="1" applyAlignment="1" applyProtection="1">
      <alignment horizontal="center" vertical="center"/>
      <protection locked="0"/>
    </xf>
    <xf numFmtId="0" fontId="6" fillId="5" borderId="73" xfId="0" applyFont="1" applyFill="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4" fillId="0" borderId="99" xfId="1" applyFont="1" applyBorder="1" applyAlignment="1">
      <alignment vertical="center" wrapText="1"/>
    </xf>
    <xf numFmtId="0" fontId="5" fillId="0" borderId="99" xfId="0" applyFont="1" applyBorder="1" applyAlignment="1">
      <alignment vertical="center" wrapText="1"/>
    </xf>
    <xf numFmtId="0" fontId="5" fillId="0" borderId="100" xfId="0" applyFont="1" applyBorder="1" applyAlignment="1">
      <alignment vertical="center" wrapText="1"/>
    </xf>
    <xf numFmtId="0" fontId="5" fillId="0" borderId="99" xfId="0" applyFont="1" applyBorder="1" applyAlignment="1">
      <alignment wrapText="1"/>
    </xf>
    <xf numFmtId="0" fontId="5" fillId="0" borderId="100" xfId="0" applyFont="1" applyBorder="1" applyAlignment="1">
      <alignment wrapText="1"/>
    </xf>
    <xf numFmtId="0" fontId="9" fillId="0" borderId="0" xfId="0" applyFont="1" applyAlignment="1">
      <alignment vertical="center" wrapText="1"/>
    </xf>
    <xf numFmtId="0" fontId="21" fillId="0" borderId="0" xfId="0" applyFont="1" applyAlignment="1">
      <alignment vertical="center" wrapText="1"/>
    </xf>
    <xf numFmtId="0" fontId="9" fillId="4" borderId="0" xfId="0" applyFont="1" applyFill="1" applyAlignment="1">
      <alignment vertical="center" wrapText="1"/>
    </xf>
    <xf numFmtId="0" fontId="21" fillId="4" borderId="0" xfId="0" applyFont="1" applyFill="1" applyAlignment="1">
      <alignment vertical="center" wrapText="1"/>
    </xf>
    <xf numFmtId="0" fontId="27" fillId="0" borderId="35" xfId="1" applyFont="1" applyBorder="1" applyAlignment="1">
      <alignment horizontal="center" vertical="center" wrapText="1"/>
    </xf>
    <xf numFmtId="0" fontId="42" fillId="0" borderId="35" xfId="0" applyFont="1" applyBorder="1" applyAlignment="1">
      <alignment horizontal="center" vertical="center" wrapText="1"/>
    </xf>
    <xf numFmtId="0" fontId="5" fillId="5" borderId="36" xfId="1" applyFont="1" applyFill="1" applyBorder="1" applyAlignment="1" applyProtection="1">
      <alignment vertical="top" wrapText="1"/>
      <protection locked="0"/>
    </xf>
    <xf numFmtId="0" fontId="1" fillId="5" borderId="35" xfId="0" applyFont="1" applyFill="1" applyBorder="1" applyAlignment="1" applyProtection="1">
      <alignment vertical="top" wrapText="1"/>
      <protection locked="0"/>
    </xf>
    <xf numFmtId="0" fontId="1" fillId="5" borderId="37" xfId="0" applyFont="1" applyFill="1" applyBorder="1" applyAlignment="1" applyProtection="1">
      <alignment vertical="top" wrapText="1"/>
      <protection locked="0"/>
    </xf>
    <xf numFmtId="0" fontId="1" fillId="5" borderId="34" xfId="0" applyFont="1" applyFill="1" applyBorder="1" applyAlignment="1" applyProtection="1">
      <alignment vertical="top" wrapText="1"/>
      <protection locked="0"/>
    </xf>
    <xf numFmtId="0" fontId="1" fillId="5" borderId="0" xfId="0" applyFont="1" applyFill="1" applyAlignment="1" applyProtection="1">
      <alignment vertical="top" wrapText="1"/>
      <protection locked="0"/>
    </xf>
    <xf numFmtId="0" fontId="1" fillId="5" borderId="38" xfId="0" applyFont="1" applyFill="1" applyBorder="1" applyAlignment="1" applyProtection="1">
      <alignment vertical="top" wrapText="1"/>
      <protection locked="0"/>
    </xf>
    <xf numFmtId="0" fontId="1" fillId="5" borderId="39" xfId="0" applyFont="1" applyFill="1" applyBorder="1" applyAlignment="1" applyProtection="1">
      <alignment vertical="top" wrapText="1"/>
      <protection locked="0"/>
    </xf>
    <xf numFmtId="0" fontId="1" fillId="5" borderId="40" xfId="0" applyFont="1" applyFill="1" applyBorder="1" applyAlignment="1" applyProtection="1">
      <alignment vertical="top" wrapText="1"/>
      <protection locked="0"/>
    </xf>
    <xf numFmtId="0" fontId="1" fillId="5" borderId="41" xfId="0" applyFont="1" applyFill="1" applyBorder="1" applyAlignment="1" applyProtection="1">
      <alignment vertical="top" wrapText="1"/>
      <protection locked="0"/>
    </xf>
    <xf numFmtId="0" fontId="43" fillId="0" borderId="31" xfId="1" applyFont="1" applyBorder="1" applyAlignment="1">
      <alignment vertical="center"/>
    </xf>
    <xf numFmtId="0" fontId="43" fillId="0" borderId="32" xfId="0" applyFont="1" applyBorder="1" applyAlignment="1">
      <alignment vertical="center"/>
    </xf>
    <xf numFmtId="0" fontId="43" fillId="0" borderId="33" xfId="0" applyFont="1" applyBorder="1" applyAlignment="1">
      <alignment vertical="center"/>
    </xf>
    <xf numFmtId="0" fontId="23" fillId="0" borderId="31" xfId="1"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12" fillId="0" borderId="31" xfId="1" applyFont="1" applyBorder="1" applyAlignment="1">
      <alignment vertical="center"/>
    </xf>
    <xf numFmtId="0" fontId="12" fillId="0" borderId="32" xfId="0" applyFont="1" applyBorder="1" applyAlignment="1">
      <alignment vertical="center"/>
    </xf>
    <xf numFmtId="0" fontId="12" fillId="0" borderId="33" xfId="0" applyFont="1" applyBorder="1" applyAlignment="1">
      <alignment vertical="center"/>
    </xf>
    <xf numFmtId="0" fontId="23" fillId="5" borderId="31" xfId="1" applyFont="1" applyFill="1" applyBorder="1" applyAlignment="1" applyProtection="1">
      <alignment horizontal="center" vertical="center" wrapText="1"/>
      <protection locked="0"/>
    </xf>
    <xf numFmtId="0" fontId="6" fillId="5" borderId="16" xfId="1" applyFont="1" applyFill="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0" fillId="0" borderId="54" xfId="0" applyBorder="1" applyAlignment="1" applyProtection="1">
      <alignment horizontal="center" vertical="center" wrapText="1"/>
      <protection locked="0"/>
    </xf>
    <xf numFmtId="0" fontId="5" fillId="0" borderId="21" xfId="1" applyFont="1" applyBorder="1" applyAlignment="1">
      <alignmen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6" fillId="5" borderId="21" xfId="1" applyFont="1" applyFill="1" applyBorder="1" applyAlignment="1" applyProtection="1">
      <alignment horizontal="center" vertical="center"/>
      <protection locked="0"/>
    </xf>
    <xf numFmtId="0" fontId="6" fillId="5" borderId="22" xfId="1" applyFont="1" applyFill="1" applyBorder="1" applyAlignment="1" applyProtection="1">
      <alignment horizontal="center" vertical="center"/>
      <protection locked="0"/>
    </xf>
    <xf numFmtId="0" fontId="6" fillId="5" borderId="23" xfId="1" applyFont="1" applyFill="1" applyBorder="1" applyAlignment="1" applyProtection="1">
      <alignment horizontal="center" vertical="center"/>
      <protection locked="0"/>
    </xf>
    <xf numFmtId="0" fontId="6" fillId="5" borderId="21" xfId="0" applyFont="1" applyFill="1" applyBorder="1" applyAlignment="1" applyProtection="1">
      <alignment horizontal="center" vertical="center"/>
      <protection locked="0"/>
    </xf>
    <xf numFmtId="0" fontId="6" fillId="5" borderId="22" xfId="0" applyFont="1" applyFill="1" applyBorder="1" applyAlignment="1" applyProtection="1">
      <alignment horizontal="center" vertical="center"/>
      <protection locked="0"/>
    </xf>
    <xf numFmtId="0" fontId="6" fillId="5" borderId="45" xfId="0" applyFont="1" applyFill="1" applyBorder="1" applyAlignment="1" applyProtection="1">
      <alignment horizontal="center" vertical="center"/>
      <protection locked="0"/>
    </xf>
    <xf numFmtId="0" fontId="0" fillId="0" borderId="17" xfId="0" applyBorder="1" applyAlignment="1">
      <alignment vertical="center" wrapText="1"/>
    </xf>
    <xf numFmtId="0" fontId="0" fillId="0" borderId="18" xfId="0" applyBorder="1" applyAlignment="1">
      <alignment vertical="center" wrapText="1"/>
    </xf>
    <xf numFmtId="0" fontId="4" fillId="6" borderId="0" xfId="1" applyFont="1" applyFill="1" applyAlignment="1">
      <alignment wrapText="1"/>
    </xf>
    <xf numFmtId="0" fontId="4" fillId="6" borderId="0" xfId="0" applyFont="1" applyFill="1" applyAlignment="1">
      <alignment wrapText="1"/>
    </xf>
    <xf numFmtId="0" fontId="1" fillId="0" borderId="0" xfId="0" applyFont="1" applyAlignment="1">
      <alignment wrapText="1"/>
    </xf>
    <xf numFmtId="0" fontId="0" fillId="0" borderId="17" xfId="0" applyBorder="1" applyAlignment="1" applyProtection="1">
      <alignment vertical="center"/>
      <protection locked="0"/>
    </xf>
    <xf numFmtId="0" fontId="0" fillId="0" borderId="18" xfId="0" applyBorder="1" applyAlignment="1" applyProtection="1">
      <alignment vertical="center"/>
      <protection locked="0"/>
    </xf>
    <xf numFmtId="0" fontId="5" fillId="0" borderId="47" xfId="1" applyFont="1" applyBorder="1" applyAlignment="1">
      <alignment vertical="center" wrapText="1"/>
    </xf>
    <xf numFmtId="0" fontId="6" fillId="0" borderId="48" xfId="0" applyFont="1" applyBorder="1" applyAlignment="1">
      <alignment vertical="center" wrapText="1"/>
    </xf>
    <xf numFmtId="0" fontId="6" fillId="0" borderId="67" xfId="0" applyFont="1" applyBorder="1" applyAlignment="1">
      <alignment vertical="center" wrapText="1"/>
    </xf>
    <xf numFmtId="0" fontId="22" fillId="0" borderId="16" xfId="1" applyFont="1" applyBorder="1" applyAlignment="1">
      <alignment vertical="center" wrapText="1"/>
    </xf>
    <xf numFmtId="0" fontId="39" fillId="0" borderId="17" xfId="0" applyFont="1" applyBorder="1" applyAlignment="1">
      <alignment vertical="center"/>
    </xf>
    <xf numFmtId="0" fontId="39" fillId="0" borderId="18" xfId="0" applyFont="1" applyBorder="1" applyAlignment="1">
      <alignment vertical="center"/>
    </xf>
    <xf numFmtId="0" fontId="5" fillId="0" borderId="68" xfId="1" applyFont="1" applyBorder="1" applyAlignment="1">
      <alignment vertical="center" wrapText="1"/>
    </xf>
    <xf numFmtId="0" fontId="0" fillId="0" borderId="69" xfId="0" applyBorder="1" applyAlignment="1">
      <alignment vertical="center" wrapText="1"/>
    </xf>
    <xf numFmtId="0" fontId="0" fillId="0" borderId="70" xfId="0" applyBorder="1" applyAlignment="1">
      <alignment vertical="center" wrapText="1"/>
    </xf>
    <xf numFmtId="0" fontId="0" fillId="5" borderId="71" xfId="0" applyFill="1" applyBorder="1" applyAlignment="1" applyProtection="1">
      <alignment horizontal="left" vertical="center" wrapText="1"/>
      <protection locked="0"/>
    </xf>
    <xf numFmtId="0" fontId="0" fillId="5" borderId="69" xfId="0" applyFill="1" applyBorder="1" applyAlignment="1" applyProtection="1">
      <alignment horizontal="left" vertical="center" wrapText="1"/>
      <protection locked="0"/>
    </xf>
    <xf numFmtId="0" fontId="1" fillId="0" borderId="22" xfId="0" applyFont="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23" fillId="5" borderId="31" xfId="1" applyFont="1" applyFill="1" applyBorder="1" applyAlignment="1" applyProtection="1">
      <alignment horizontal="center" vertical="center"/>
      <protection locked="0"/>
    </xf>
    <xf numFmtId="0" fontId="23" fillId="5" borderId="32" xfId="0" applyFont="1" applyFill="1" applyBorder="1" applyAlignment="1" applyProtection="1">
      <alignment horizontal="center" vertical="center"/>
      <protection locked="0"/>
    </xf>
    <xf numFmtId="0" fontId="23" fillId="5" borderId="33" xfId="0" applyFont="1" applyFill="1" applyBorder="1" applyAlignment="1" applyProtection="1">
      <alignment horizontal="center" vertical="center"/>
      <protection locked="0"/>
    </xf>
    <xf numFmtId="0" fontId="6" fillId="5" borderId="53" xfId="0" applyFont="1" applyFill="1"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5" borderId="32" xfId="0" applyFill="1" applyBorder="1" applyAlignment="1" applyProtection="1">
      <alignment horizontal="center" vertical="center"/>
      <protection locked="0"/>
    </xf>
    <xf numFmtId="0" fontId="0" fillId="5" borderId="33" xfId="0" applyFill="1" applyBorder="1" applyAlignment="1" applyProtection="1">
      <alignment horizontal="center" vertical="center"/>
      <protection locked="0"/>
    </xf>
    <xf numFmtId="0" fontId="5" fillId="0" borderId="46" xfId="1" applyFont="1" applyBorder="1" applyAlignment="1">
      <alignment horizontal="center" vertical="center"/>
    </xf>
    <xf numFmtId="0" fontId="0" fillId="0" borderId="66" xfId="0" applyBorder="1" applyAlignment="1">
      <alignment horizontal="center" vertical="center"/>
    </xf>
    <xf numFmtId="0" fontId="10" fillId="5" borderId="22" xfId="0" applyFont="1" applyFill="1" applyBorder="1" applyAlignment="1" applyProtection="1">
      <alignment horizontal="center" vertical="center"/>
      <protection locked="0"/>
    </xf>
    <xf numFmtId="0" fontId="10" fillId="5" borderId="45" xfId="0" applyFont="1" applyFill="1" applyBorder="1" applyAlignment="1" applyProtection="1">
      <alignment horizontal="center" vertical="center"/>
      <protection locked="0"/>
    </xf>
    <xf numFmtId="0" fontId="0" fillId="0" borderId="54" xfId="0" applyBorder="1" applyAlignment="1" applyProtection="1">
      <alignment vertical="center"/>
      <protection locked="0"/>
    </xf>
    <xf numFmtId="0" fontId="0" fillId="0" borderId="33" xfId="0" applyBorder="1" applyAlignment="1">
      <alignment horizontal="center" vertical="center"/>
    </xf>
    <xf numFmtId="0" fontId="6" fillId="0" borderId="74" xfId="0" applyFont="1" applyBorder="1" applyAlignment="1" applyProtection="1">
      <alignment horizontal="center" vertical="center"/>
      <protection locked="0"/>
    </xf>
    <xf numFmtId="0" fontId="6" fillId="0" borderId="7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0" fillId="0" borderId="49" xfId="0" applyBorder="1" applyAlignment="1">
      <alignment horizontal="center" vertical="center"/>
    </xf>
    <xf numFmtId="0" fontId="5" fillId="0" borderId="48" xfId="0" applyFont="1" applyBorder="1" applyAlignment="1">
      <alignment vertical="center" wrapText="1"/>
    </xf>
    <xf numFmtId="0" fontId="5" fillId="0" borderId="67" xfId="0" applyFont="1" applyBorder="1" applyAlignment="1">
      <alignment vertical="center" wrapText="1"/>
    </xf>
    <xf numFmtId="0" fontId="5" fillId="0" borderId="50" xfId="1" applyFont="1" applyBorder="1" applyAlignment="1">
      <alignment vertical="center" wrapText="1"/>
    </xf>
    <xf numFmtId="0" fontId="0" fillId="0" borderId="51" xfId="0" applyBorder="1" applyAlignment="1">
      <alignment vertical="center" wrapText="1"/>
    </xf>
    <xf numFmtId="0" fontId="5" fillId="5" borderId="51" xfId="0" applyFont="1" applyFill="1" applyBorder="1" applyAlignment="1" applyProtection="1">
      <alignment vertical="center" wrapText="1"/>
      <protection locked="0"/>
    </xf>
    <xf numFmtId="0" fontId="0" fillId="5" borderId="51" xfId="0" applyFill="1" applyBorder="1" applyAlignment="1" applyProtection="1">
      <alignment vertical="center" wrapText="1"/>
      <protection locked="0"/>
    </xf>
    <xf numFmtId="0" fontId="0" fillId="5" borderId="72" xfId="0" applyFill="1" applyBorder="1" applyAlignment="1" applyProtection="1">
      <alignment vertical="center" wrapText="1"/>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6" fillId="0" borderId="31" xfId="1" applyFont="1" applyBorder="1" applyAlignment="1">
      <alignment horizontal="center" vertical="center"/>
    </xf>
    <xf numFmtId="0" fontId="10" fillId="0" borderId="32" xfId="0" applyFont="1" applyBorder="1" applyAlignment="1">
      <alignment vertical="center"/>
    </xf>
    <xf numFmtId="0" fontId="10" fillId="0" borderId="52" xfId="0" applyFont="1" applyBorder="1" applyAlignment="1">
      <alignment vertical="center"/>
    </xf>
    <xf numFmtId="0" fontId="10" fillId="0" borderId="53" xfId="0" applyFont="1" applyBorder="1" applyAlignment="1">
      <alignment vertical="center" wrapText="1"/>
    </xf>
    <xf numFmtId="0" fontId="10" fillId="0" borderId="32" xfId="0" applyFont="1" applyBorder="1" applyAlignment="1">
      <alignment vertical="center" wrapText="1"/>
    </xf>
    <xf numFmtId="0" fontId="5" fillId="5" borderId="36" xfId="0" applyFont="1" applyFill="1" applyBorder="1" applyAlignment="1" applyProtection="1">
      <alignment horizontal="left" vertical="top" wrapText="1"/>
      <protection locked="0"/>
    </xf>
    <xf numFmtId="0" fontId="1" fillId="5" borderId="35" xfId="0" applyFont="1" applyFill="1" applyBorder="1" applyAlignment="1" applyProtection="1">
      <alignment horizontal="left" vertical="top" wrapText="1"/>
      <protection locked="0"/>
    </xf>
    <xf numFmtId="0" fontId="1" fillId="5" borderId="37" xfId="0" applyFont="1" applyFill="1" applyBorder="1" applyAlignment="1" applyProtection="1">
      <alignment horizontal="left" vertical="top" wrapText="1"/>
      <protection locked="0"/>
    </xf>
    <xf numFmtId="0" fontId="1" fillId="5" borderId="34" xfId="0" applyFont="1" applyFill="1" applyBorder="1" applyAlignment="1" applyProtection="1">
      <alignment horizontal="left" vertical="top" wrapText="1"/>
      <protection locked="0"/>
    </xf>
    <xf numFmtId="0" fontId="1" fillId="5" borderId="0" xfId="0" applyFont="1" applyFill="1" applyAlignment="1" applyProtection="1">
      <alignment horizontal="left" vertical="top" wrapText="1"/>
      <protection locked="0"/>
    </xf>
    <xf numFmtId="0" fontId="1" fillId="5" borderId="38" xfId="0" applyFont="1" applyFill="1" applyBorder="1" applyAlignment="1" applyProtection="1">
      <alignment horizontal="left" vertical="top" wrapText="1"/>
      <protection locked="0"/>
    </xf>
    <xf numFmtId="0" fontId="1" fillId="5" borderId="39" xfId="0" applyFont="1" applyFill="1" applyBorder="1" applyAlignment="1" applyProtection="1">
      <alignment horizontal="left" vertical="top" wrapText="1"/>
      <protection locked="0"/>
    </xf>
    <xf numFmtId="0" fontId="1" fillId="5" borderId="40" xfId="0" applyFont="1" applyFill="1" applyBorder="1" applyAlignment="1" applyProtection="1">
      <alignment horizontal="left" vertical="top" wrapText="1"/>
      <protection locked="0"/>
    </xf>
    <xf numFmtId="0" fontId="1" fillId="5" borderId="41" xfId="0" applyFont="1" applyFill="1" applyBorder="1" applyAlignment="1" applyProtection="1">
      <alignment horizontal="left" vertical="top" wrapText="1"/>
      <protection locked="0"/>
    </xf>
    <xf numFmtId="0" fontId="24" fillId="0" borderId="31" xfId="1" applyFont="1" applyBorder="1" applyAlignment="1">
      <alignment horizontal="center" vertical="center"/>
    </xf>
    <xf numFmtId="0" fontId="25" fillId="0" borderId="32" xfId="0" applyFont="1" applyBorder="1" applyAlignment="1">
      <alignment vertical="center"/>
    </xf>
    <xf numFmtId="0" fontId="25" fillId="0" borderId="52" xfId="0" applyFont="1" applyBorder="1" applyAlignment="1">
      <alignment vertical="center"/>
    </xf>
    <xf numFmtId="0" fontId="25" fillId="0" borderId="53" xfId="0" applyFont="1" applyBorder="1" applyAlignment="1">
      <alignment vertical="center"/>
    </xf>
    <xf numFmtId="0" fontId="5" fillId="0" borderId="28" xfId="1" applyFont="1" applyBorder="1" applyAlignment="1">
      <alignment horizontal="center" vertical="center"/>
    </xf>
    <xf numFmtId="0" fontId="0" fillId="0" borderId="29" xfId="0" applyBorder="1" applyAlignment="1">
      <alignment horizontal="center" vertical="center"/>
    </xf>
    <xf numFmtId="0" fontId="5" fillId="0" borderId="29" xfId="0" applyFont="1" applyBorder="1" applyAlignment="1">
      <alignment horizontal="center" vertical="center"/>
    </xf>
    <xf numFmtId="0" fontId="0" fillId="0" borderId="30" xfId="0" applyBorder="1" applyAlignment="1">
      <alignment horizontal="center" vertical="center"/>
    </xf>
    <xf numFmtId="0" fontId="5" fillId="0" borderId="28" xfId="1" applyFont="1" applyBorder="1" applyAlignment="1">
      <alignment horizontal="center" vertical="center" wrapText="1"/>
    </xf>
    <xf numFmtId="0" fontId="0" fillId="0" borderId="29" xfId="0" applyBorder="1" applyAlignment="1">
      <alignment horizontal="center" vertical="center" wrapText="1"/>
    </xf>
    <xf numFmtId="0" fontId="5" fillId="0" borderId="29" xfId="1" applyFont="1" applyBorder="1" applyAlignment="1">
      <alignment horizontal="center" vertical="center" wrapText="1"/>
    </xf>
    <xf numFmtId="0" fontId="0" fillId="0" borderId="30" xfId="0" applyBorder="1" applyAlignment="1">
      <alignment horizontal="center" vertical="center" wrapText="1"/>
    </xf>
    <xf numFmtId="0" fontId="24" fillId="5" borderId="31" xfId="1" applyFont="1" applyFill="1" applyBorder="1" applyAlignment="1" applyProtection="1">
      <alignment horizontal="center" vertical="center"/>
      <protection locked="0"/>
    </xf>
    <xf numFmtId="0" fontId="24" fillId="5" borderId="53" xfId="0" applyFont="1" applyFill="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6" fillId="5" borderId="31" xfId="1" applyFont="1" applyFill="1" applyBorder="1" applyAlignment="1" applyProtection="1">
      <alignment horizontal="center" vertical="center"/>
      <protection locked="0"/>
    </xf>
    <xf numFmtId="0" fontId="7" fillId="0" borderId="31" xfId="1"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4" fillId="5" borderId="31" xfId="1" applyFont="1" applyFill="1" applyBorder="1" applyAlignment="1" applyProtection="1">
      <alignment horizontal="center" vertical="center"/>
      <protection locked="0"/>
    </xf>
    <xf numFmtId="0" fontId="4" fillId="5" borderId="32" xfId="0" applyFont="1" applyFill="1" applyBorder="1" applyAlignment="1" applyProtection="1">
      <alignment horizontal="center" vertical="center"/>
      <protection locked="0"/>
    </xf>
    <xf numFmtId="0" fontId="4" fillId="5" borderId="33" xfId="0" applyFont="1" applyFill="1" applyBorder="1" applyAlignment="1" applyProtection="1">
      <alignment horizontal="center" vertical="center"/>
      <protection locked="0"/>
    </xf>
    <xf numFmtId="0" fontId="4" fillId="0" borderId="31" xfId="1"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7" fillId="0" borderId="31" xfId="1" applyFont="1" applyBorder="1" applyAlignment="1"/>
    <xf numFmtId="0" fontId="7" fillId="0" borderId="32" xfId="0" applyFont="1" applyBorder="1" applyAlignment="1"/>
    <xf numFmtId="0" fontId="7" fillId="0" borderId="33" xfId="0" applyFont="1" applyBorder="1" applyAlignment="1"/>
    <xf numFmtId="0" fontId="6" fillId="0" borderId="18" xfId="0" applyFont="1" applyBorder="1" applyAlignment="1" applyProtection="1">
      <alignment horizontal="center" vertical="center"/>
      <protection locked="0"/>
    </xf>
    <xf numFmtId="0" fontId="0" fillId="5" borderId="35" xfId="0" applyFill="1" applyBorder="1" applyAlignment="1" applyProtection="1">
      <alignment horizontal="left" vertical="top" wrapText="1"/>
      <protection locked="0"/>
    </xf>
    <xf numFmtId="0" fontId="0" fillId="5" borderId="37" xfId="0" applyFill="1" applyBorder="1" applyAlignment="1" applyProtection="1">
      <alignment horizontal="left" vertical="top" wrapText="1"/>
      <protection locked="0"/>
    </xf>
    <xf numFmtId="0" fontId="0" fillId="5" borderId="34"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38" xfId="0" applyFill="1" applyBorder="1" applyAlignment="1" applyProtection="1">
      <alignment horizontal="left" vertical="top" wrapText="1"/>
      <protection locked="0"/>
    </xf>
    <xf numFmtId="0" fontId="0" fillId="5" borderId="39" xfId="0" applyFill="1" applyBorder="1" applyAlignment="1" applyProtection="1">
      <alignment horizontal="left" vertical="top" wrapText="1"/>
      <protection locked="0"/>
    </xf>
    <xf numFmtId="0" fontId="0" fillId="5" borderId="40" xfId="0" applyFill="1" applyBorder="1" applyAlignment="1" applyProtection="1">
      <alignment horizontal="left" vertical="top" wrapText="1"/>
      <protection locked="0"/>
    </xf>
    <xf numFmtId="0" fontId="0" fillId="5" borderId="41" xfId="0" applyFill="1" applyBorder="1" applyAlignment="1" applyProtection="1">
      <alignment horizontal="left" vertical="top" wrapText="1"/>
      <protection locked="0"/>
    </xf>
    <xf numFmtId="0" fontId="6" fillId="0" borderId="2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5" fillId="0" borderId="29" xfId="1" applyFont="1" applyBorder="1" applyAlignment="1">
      <alignment vertical="center"/>
    </xf>
    <xf numFmtId="0" fontId="1" fillId="0" borderId="29" xfId="0" applyFont="1" applyBorder="1" applyAlignment="1">
      <alignment vertical="center"/>
    </xf>
    <xf numFmtId="0" fontId="22" fillId="0" borderId="21" xfId="1" applyFont="1" applyBorder="1" applyAlignment="1">
      <alignment vertical="center" wrapText="1"/>
    </xf>
    <xf numFmtId="0" fontId="22" fillId="0" borderId="22" xfId="0" applyFont="1" applyBorder="1" applyAlignment="1">
      <alignment vertical="center" wrapText="1"/>
    </xf>
    <xf numFmtId="0" fontId="22" fillId="0" borderId="23" xfId="0" applyFont="1" applyBorder="1" applyAlignment="1">
      <alignment vertical="center" wrapText="1"/>
    </xf>
    <xf numFmtId="0" fontId="5" fillId="0" borderId="52" xfId="0" applyFont="1" applyBorder="1" applyAlignment="1">
      <alignment horizontal="center" vertical="center"/>
    </xf>
    <xf numFmtId="0" fontId="22" fillId="0" borderId="25" xfId="1" applyFont="1" applyBorder="1" applyAlignment="1">
      <alignment vertical="center" wrapText="1"/>
    </xf>
    <xf numFmtId="0" fontId="22" fillId="0" borderId="26" xfId="0" applyFont="1" applyBorder="1" applyAlignment="1">
      <alignment vertical="center" wrapText="1"/>
    </xf>
    <xf numFmtId="0" fontId="22" fillId="0" borderId="27" xfId="0" applyFont="1" applyBorder="1" applyAlignment="1">
      <alignment vertical="center" wrapText="1"/>
    </xf>
    <xf numFmtId="0" fontId="5" fillId="5" borderId="34" xfId="1" applyFont="1" applyFill="1" applyBorder="1" applyAlignment="1" applyProtection="1">
      <alignment horizontal="left" vertical="top" wrapText="1"/>
      <protection locked="0"/>
    </xf>
    <xf numFmtId="0" fontId="6" fillId="0" borderId="16" xfId="1"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0" fillId="0" borderId="17" xfId="0" applyBorder="1" applyAlignment="1" applyProtection="1">
      <alignment vertical="center" wrapText="1"/>
      <protection locked="0"/>
    </xf>
    <xf numFmtId="0" fontId="0" fillId="0" borderId="18" xfId="0" applyBorder="1" applyAlignment="1" applyProtection="1">
      <alignment vertical="center" wrapText="1"/>
      <protection locked="0"/>
    </xf>
    <xf numFmtId="0" fontId="0" fillId="0" borderId="54" xfId="0" applyBorder="1" applyAlignment="1" applyProtection="1">
      <alignment vertical="center" wrapText="1"/>
      <protection locked="0"/>
    </xf>
    <xf numFmtId="0" fontId="20" fillId="5" borderId="31" xfId="0" applyFont="1" applyFill="1" applyBorder="1" applyAlignment="1">
      <alignment horizontal="center" vertical="center" wrapText="1"/>
    </xf>
    <xf numFmtId="0" fontId="20" fillId="5" borderId="32" xfId="0" applyFont="1" applyFill="1" applyBorder="1" applyAlignment="1">
      <alignment horizontal="center" vertical="center" wrapText="1"/>
    </xf>
    <xf numFmtId="0" fontId="20" fillId="5" borderId="33" xfId="0" applyFont="1" applyFill="1" applyBorder="1" applyAlignment="1">
      <alignment horizontal="center" vertical="center" wrapText="1"/>
    </xf>
    <xf numFmtId="0" fontId="24" fillId="5" borderId="16" xfId="1" applyFont="1" applyFill="1" applyBorder="1" applyAlignment="1" applyProtection="1">
      <alignment horizontal="center" vertical="center"/>
      <protection locked="0"/>
    </xf>
    <xf numFmtId="0" fontId="24" fillId="0" borderId="17" xfId="0" applyFont="1" applyBorder="1" applyAlignment="1" applyProtection="1">
      <alignment horizontal="center" vertical="center"/>
      <protection locked="0"/>
    </xf>
    <xf numFmtId="0" fontId="24" fillId="0" borderId="54" xfId="0" applyFont="1" applyBorder="1" applyAlignment="1" applyProtection="1">
      <alignment horizontal="center" vertical="center"/>
      <protection locked="0"/>
    </xf>
    <xf numFmtId="0" fontId="24" fillId="5" borderId="21" xfId="1" applyFont="1" applyFill="1" applyBorder="1" applyAlignment="1" applyProtection="1">
      <alignment horizontal="center" vertical="center"/>
      <protection locked="0"/>
    </xf>
    <xf numFmtId="0" fontId="24" fillId="0" borderId="22" xfId="0"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45"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39" fillId="0" borderId="17" xfId="0" applyFont="1" applyBorder="1" applyAlignment="1">
      <alignment vertical="center" wrapText="1"/>
    </xf>
    <xf numFmtId="0" fontId="39" fillId="0" borderId="18" xfId="0" applyFont="1" applyBorder="1" applyAlignment="1">
      <alignment vertical="center" wrapText="1"/>
    </xf>
    <xf numFmtId="0" fontId="39" fillId="0" borderId="17" xfId="0" applyFont="1" applyBorder="1" applyAlignment="1" applyProtection="1">
      <alignment horizontal="center" vertical="center"/>
      <protection locked="0"/>
    </xf>
    <xf numFmtId="0" fontId="39" fillId="0" borderId="18" xfId="0" applyFont="1" applyBorder="1" applyAlignment="1" applyProtection="1">
      <alignment horizontal="center" vertical="center"/>
      <protection locked="0"/>
    </xf>
    <xf numFmtId="0" fontId="39" fillId="0" borderId="54" xfId="0" applyFont="1" applyBorder="1" applyAlignment="1" applyProtection="1">
      <alignment horizontal="center" vertical="center"/>
      <protection locked="0"/>
    </xf>
    <xf numFmtId="0" fontId="50" fillId="0" borderId="103" xfId="1" applyFont="1" applyBorder="1" applyAlignment="1">
      <alignment horizontal="left" vertical="center"/>
    </xf>
    <xf numFmtId="0" fontId="51" fillId="0" borderId="17" xfId="0" applyFont="1" applyBorder="1" applyAlignment="1">
      <alignment horizontal="left" vertical="center"/>
    </xf>
    <xf numFmtId="0" fontId="51" fillId="0" borderId="54" xfId="0" applyFont="1" applyBorder="1" applyAlignment="1">
      <alignment horizontal="left" vertical="center"/>
    </xf>
    <xf numFmtId="0" fontId="6" fillId="5" borderId="83" xfId="1" applyFont="1" applyFill="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84"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20" fillId="8" borderId="31" xfId="1" applyFont="1" applyFill="1" applyBorder="1" applyAlignment="1">
      <alignment horizontal="left" vertical="center" wrapText="1"/>
    </xf>
    <xf numFmtId="0" fontId="20" fillId="8" borderId="32" xfId="0" applyFont="1" applyFill="1" applyBorder="1" applyAlignment="1">
      <alignment vertical="center" wrapText="1"/>
    </xf>
    <xf numFmtId="0" fontId="20" fillId="8" borderId="33" xfId="0" applyFont="1" applyFill="1" applyBorder="1" applyAlignment="1">
      <alignment vertical="center" wrapText="1"/>
    </xf>
    <xf numFmtId="0" fontId="26" fillId="8" borderId="31" xfId="1" applyFont="1" applyFill="1" applyBorder="1" applyAlignment="1">
      <alignment horizontal="left" vertical="center" wrapText="1"/>
    </xf>
    <xf numFmtId="0" fontId="26" fillId="8" borderId="32" xfId="1" applyFont="1" applyFill="1" applyBorder="1" applyAlignment="1">
      <alignment horizontal="left" vertical="center" wrapText="1"/>
    </xf>
    <xf numFmtId="0" fontId="26" fillId="8" borderId="33" xfId="1" applyFont="1" applyFill="1" applyBorder="1" applyAlignment="1">
      <alignment horizontal="left" vertical="center" wrapText="1"/>
    </xf>
    <xf numFmtId="0" fontId="26" fillId="5" borderId="31" xfId="0" applyFont="1" applyFill="1" applyBorder="1" applyAlignment="1">
      <alignment horizontal="center" vertical="center" wrapText="1"/>
    </xf>
    <xf numFmtId="0" fontId="26" fillId="5" borderId="32" xfId="0" applyFont="1" applyFill="1" applyBorder="1" applyAlignment="1">
      <alignment horizontal="center" vertical="center" wrapText="1"/>
    </xf>
    <xf numFmtId="0" fontId="26" fillId="5" borderId="33" xfId="0" applyFont="1" applyFill="1" applyBorder="1" applyAlignment="1">
      <alignment horizontal="center" vertical="center" wrapText="1"/>
    </xf>
    <xf numFmtId="0" fontId="22" fillId="0" borderId="53" xfId="1" applyFont="1" applyBorder="1" applyAlignment="1">
      <alignment vertical="center"/>
    </xf>
    <xf numFmtId="0" fontId="22" fillId="0" borderId="32" xfId="1" applyFont="1" applyBorder="1" applyAlignment="1">
      <alignment vertical="center"/>
    </xf>
    <xf numFmtId="0" fontId="22" fillId="0" borderId="52" xfId="1" applyFont="1" applyBorder="1" applyAlignment="1">
      <alignment vertical="center"/>
    </xf>
    <xf numFmtId="0" fontId="22" fillId="0" borderId="53" xfId="1" applyFont="1" applyBorder="1" applyAlignment="1">
      <alignment horizontal="center" vertical="center"/>
    </xf>
    <xf numFmtId="0" fontId="22" fillId="0" borderId="32" xfId="0" applyFont="1" applyBorder="1" applyAlignment="1">
      <alignment horizontal="center" vertical="center"/>
    </xf>
    <xf numFmtId="0" fontId="22" fillId="0" borderId="52" xfId="0" applyFont="1" applyBorder="1" applyAlignment="1">
      <alignment horizontal="center" vertical="center"/>
    </xf>
    <xf numFmtId="0" fontId="22" fillId="0" borderId="33" xfId="0" applyFont="1" applyBorder="1" applyAlignment="1">
      <alignment horizontal="center" vertical="center"/>
    </xf>
    <xf numFmtId="0" fontId="5" fillId="0" borderId="22" xfId="1" applyFont="1" applyBorder="1" applyAlignment="1">
      <alignment vertical="center" wrapText="1"/>
    </xf>
    <xf numFmtId="0" fontId="5" fillId="0" borderId="23" xfId="1" applyFont="1" applyBorder="1" applyAlignment="1">
      <alignment vertical="center" wrapText="1"/>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5" borderId="32" xfId="1" applyFont="1" applyFill="1" applyBorder="1" applyAlignment="1" applyProtection="1">
      <alignment horizontal="center" vertical="center"/>
      <protection locked="0"/>
    </xf>
    <xf numFmtId="0" fontId="4" fillId="5" borderId="33" xfId="1" applyFont="1" applyFill="1" applyBorder="1" applyAlignment="1" applyProtection="1">
      <alignment horizontal="center" vertical="center"/>
      <protection locked="0"/>
    </xf>
    <xf numFmtId="0" fontId="5" fillId="0" borderId="17" xfId="1" applyFont="1" applyBorder="1" applyAlignment="1">
      <alignment vertical="center" wrapText="1"/>
    </xf>
    <xf numFmtId="0" fontId="5" fillId="0" borderId="18" xfId="1" applyFont="1" applyBorder="1" applyAlignment="1">
      <alignment vertical="center" wrapText="1"/>
    </xf>
    <xf numFmtId="0" fontId="6" fillId="0" borderId="76" xfId="0" applyFont="1" applyBorder="1" applyAlignment="1" applyProtection="1">
      <alignment horizontal="center" vertical="center"/>
      <protection locked="0"/>
    </xf>
    <xf numFmtId="0" fontId="6" fillId="5" borderId="74" xfId="0" applyFont="1" applyFill="1" applyBorder="1" applyAlignment="1" applyProtection="1">
      <alignment horizontal="center" vertical="center"/>
      <protection locked="0"/>
    </xf>
    <xf numFmtId="0" fontId="20" fillId="8" borderId="32" xfId="1" applyFont="1" applyFill="1" applyBorder="1" applyAlignment="1">
      <alignment horizontal="left" vertical="center" wrapText="1"/>
    </xf>
    <xf numFmtId="0" fontId="20" fillId="8" borderId="33" xfId="1" applyFont="1" applyFill="1" applyBorder="1" applyAlignment="1">
      <alignment horizontal="left" vertical="center" wrapText="1"/>
    </xf>
    <xf numFmtId="0" fontId="5" fillId="5" borderId="35" xfId="1" applyFont="1" applyFill="1" applyBorder="1" applyAlignment="1" applyProtection="1">
      <alignment vertical="top" wrapText="1"/>
      <protection locked="0"/>
    </xf>
    <xf numFmtId="0" fontId="5" fillId="5" borderId="37" xfId="1" applyFont="1" applyFill="1" applyBorder="1" applyAlignment="1" applyProtection="1">
      <alignment vertical="top" wrapText="1"/>
      <protection locked="0"/>
    </xf>
    <xf numFmtId="0" fontId="5" fillId="5" borderId="34" xfId="1" applyFont="1" applyFill="1" applyBorder="1" applyAlignment="1" applyProtection="1">
      <alignment vertical="top" wrapText="1"/>
      <protection locked="0"/>
    </xf>
    <xf numFmtId="0" fontId="5" fillId="5" borderId="0" xfId="1" applyFont="1" applyFill="1" applyAlignment="1" applyProtection="1">
      <alignment vertical="top" wrapText="1"/>
      <protection locked="0"/>
    </xf>
    <xf numFmtId="0" fontId="5" fillId="5" borderId="38" xfId="1" applyFont="1" applyFill="1" applyBorder="1" applyAlignment="1" applyProtection="1">
      <alignment vertical="top" wrapText="1"/>
      <protection locked="0"/>
    </xf>
    <xf numFmtId="0" fontId="5" fillId="5" borderId="39" xfId="1" applyFont="1" applyFill="1" applyBorder="1" applyAlignment="1" applyProtection="1">
      <alignment vertical="top" wrapText="1"/>
      <protection locked="0"/>
    </xf>
    <xf numFmtId="0" fontId="5" fillId="5" borderId="40" xfId="1" applyFont="1" applyFill="1" applyBorder="1" applyAlignment="1" applyProtection="1">
      <alignment vertical="top" wrapText="1"/>
      <protection locked="0"/>
    </xf>
    <xf numFmtId="0" fontId="5" fillId="5" borderId="41" xfId="1" applyFont="1" applyFill="1" applyBorder="1" applyAlignment="1" applyProtection="1">
      <alignment vertical="top" wrapText="1"/>
      <protection locked="0"/>
    </xf>
    <xf numFmtId="0" fontId="22" fillId="0" borderId="17" xfId="0" applyFont="1" applyBorder="1" applyAlignment="1">
      <alignment vertical="center" wrapText="1"/>
    </xf>
    <xf numFmtId="0" fontId="22" fillId="0" borderId="18" xfId="0" applyFont="1" applyBorder="1" applyAlignment="1">
      <alignment vertical="center" wrapText="1"/>
    </xf>
    <xf numFmtId="0" fontId="22" fillId="0" borderId="17" xfId="1" applyFont="1" applyBorder="1" applyAlignment="1">
      <alignment vertical="center" wrapText="1"/>
    </xf>
    <xf numFmtId="0" fontId="22" fillId="0" borderId="18" xfId="1" applyFont="1" applyBorder="1" applyAlignment="1">
      <alignment vertical="center" wrapText="1"/>
    </xf>
    <xf numFmtId="0" fontId="5" fillId="0" borderId="53" xfId="1" applyFont="1" applyBorder="1" applyAlignment="1">
      <alignment vertical="center"/>
    </xf>
    <xf numFmtId="0" fontId="5" fillId="0" borderId="32" xfId="1" applyFont="1" applyBorder="1" applyAlignment="1">
      <alignment vertical="center"/>
    </xf>
    <xf numFmtId="0" fontId="5" fillId="0" borderId="52" xfId="1"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5" fillId="0" borderId="73" xfId="1" applyFont="1" applyBorder="1" applyAlignment="1">
      <alignment vertical="center" wrapText="1"/>
    </xf>
    <xf numFmtId="0" fontId="5" fillId="0" borderId="74" xfId="1" applyFont="1" applyBorder="1" applyAlignment="1">
      <alignment vertical="center" wrapText="1"/>
    </xf>
    <xf numFmtId="0" fontId="5" fillId="0" borderId="76" xfId="1" applyFont="1" applyBorder="1" applyAlignment="1">
      <alignment vertical="center" wrapText="1"/>
    </xf>
    <xf numFmtId="0" fontId="7" fillId="0" borderId="32" xfId="1" applyFont="1" applyBorder="1" applyAlignment="1"/>
    <xf numFmtId="0" fontId="7" fillId="0" borderId="33" xfId="1" applyFont="1" applyBorder="1" applyAlignment="1"/>
    <xf numFmtId="0" fontId="26" fillId="8" borderId="32" xfId="0" applyFont="1" applyFill="1" applyBorder="1" applyAlignment="1">
      <alignment vertical="center" wrapText="1"/>
    </xf>
    <xf numFmtId="0" fontId="26" fillId="8" borderId="33" xfId="0" applyFont="1" applyFill="1" applyBorder="1" applyAlignment="1">
      <alignment vertical="center" wrapText="1"/>
    </xf>
    <xf numFmtId="0" fontId="5" fillId="0" borderId="16" xfId="1" applyFont="1" applyBorder="1" applyAlignment="1">
      <alignment horizontal="left" vertical="center" wrapText="1"/>
    </xf>
    <xf numFmtId="0" fontId="5" fillId="0" borderId="17" xfId="1" applyFont="1" applyBorder="1" applyAlignment="1">
      <alignment horizontal="left" vertical="center" wrapText="1"/>
    </xf>
    <xf numFmtId="0" fontId="5" fillId="0" borderId="18" xfId="1" applyFont="1" applyBorder="1" applyAlignment="1">
      <alignment horizontal="left" vertical="center" wrapText="1"/>
    </xf>
    <xf numFmtId="0" fontId="50" fillId="0" borderId="104" xfId="1" applyFont="1" applyBorder="1" applyAlignment="1">
      <alignment horizontal="left" vertical="center" wrapText="1"/>
    </xf>
    <xf numFmtId="0" fontId="51" fillId="0" borderId="74" xfId="0" applyFont="1" applyBorder="1" applyAlignment="1">
      <alignment horizontal="left" vertical="center" wrapText="1"/>
    </xf>
    <xf numFmtId="0" fontId="51" fillId="0" borderId="75" xfId="0" applyFont="1" applyBorder="1" applyAlignment="1">
      <alignment horizontal="left" vertical="center" wrapText="1"/>
    </xf>
    <xf numFmtId="0" fontId="50" fillId="0" borderId="104" xfId="1" applyFont="1" applyBorder="1" applyAlignment="1">
      <alignment horizontal="left" vertical="center"/>
    </xf>
    <xf numFmtId="0" fontId="51" fillId="0" borderId="74" xfId="0" applyFont="1" applyBorder="1" applyAlignment="1">
      <alignment horizontal="left" vertical="center"/>
    </xf>
    <xf numFmtId="0" fontId="51" fillId="0" borderId="75" xfId="0" applyFont="1" applyBorder="1" applyAlignment="1">
      <alignment horizontal="left" vertical="center"/>
    </xf>
    <xf numFmtId="0" fontId="24" fillId="5" borderId="25" xfId="1" applyFont="1" applyFill="1" applyBorder="1" applyAlignment="1" applyProtection="1">
      <alignment horizontal="center" vertical="center"/>
      <protection locked="0"/>
    </xf>
    <xf numFmtId="0" fontId="24" fillId="0" borderId="26" xfId="0"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24" fillId="0" borderId="102" xfId="0" applyFont="1" applyBorder="1" applyAlignment="1" applyProtection="1">
      <alignment horizontal="center" vertical="center"/>
      <protection locked="0"/>
    </xf>
    <xf numFmtId="0" fontId="22" fillId="0" borderId="22" xfId="1" applyFont="1" applyBorder="1" applyAlignment="1">
      <alignment vertical="center" wrapText="1"/>
    </xf>
    <xf numFmtId="0" fontId="22" fillId="0" borderId="23" xfId="1" applyFont="1" applyBorder="1" applyAlignment="1">
      <alignment vertical="center" wrapText="1"/>
    </xf>
    <xf numFmtId="0" fontId="22" fillId="0" borderId="29" xfId="1" applyFont="1" applyBorder="1" applyAlignment="1">
      <alignment vertical="center"/>
    </xf>
    <xf numFmtId="0" fontId="39" fillId="0" borderId="29" xfId="0" applyFont="1" applyBorder="1" applyAlignment="1">
      <alignment vertical="center"/>
    </xf>
    <xf numFmtId="0" fontId="24" fillId="0" borderId="16" xfId="1" applyFont="1" applyBorder="1" applyAlignment="1" applyProtection="1">
      <alignment horizontal="center" vertical="center" wrapText="1"/>
      <protection locked="0"/>
    </xf>
    <xf numFmtId="0" fontId="39" fillId="0" borderId="17" xfId="0" applyFont="1" applyBorder="1" applyAlignment="1" applyProtection="1">
      <alignment vertical="center" wrapText="1"/>
      <protection locked="0"/>
    </xf>
    <xf numFmtId="0" fontId="39" fillId="0" borderId="18" xfId="0" applyFont="1" applyBorder="1" applyAlignment="1" applyProtection="1">
      <alignment vertical="center" wrapText="1"/>
      <protection locked="0"/>
    </xf>
    <xf numFmtId="0" fontId="24" fillId="0" borderId="16" xfId="0" applyFont="1" applyBorder="1" applyAlignment="1" applyProtection="1">
      <alignment horizontal="center" vertical="center" wrapText="1"/>
      <protection locked="0"/>
    </xf>
    <xf numFmtId="0" fontId="39" fillId="0" borderId="54" xfId="0" applyFont="1" applyBorder="1" applyAlignment="1" applyProtection="1">
      <alignment vertical="center" wrapText="1"/>
      <protection locked="0"/>
    </xf>
    <xf numFmtId="0" fontId="26" fillId="5" borderId="31" xfId="1" applyFont="1" applyFill="1" applyBorder="1" applyAlignment="1" applyProtection="1">
      <alignment horizontal="center" vertical="center" wrapText="1"/>
      <protection locked="0"/>
    </xf>
    <xf numFmtId="0" fontId="26" fillId="5" borderId="32" xfId="0" applyFont="1" applyFill="1" applyBorder="1" applyAlignment="1" applyProtection="1">
      <alignment horizontal="center" vertical="center" wrapText="1"/>
      <protection locked="0"/>
    </xf>
    <xf numFmtId="0" fontId="26" fillId="5" borderId="33" xfId="0" applyFont="1" applyFill="1" applyBorder="1" applyAlignment="1" applyProtection="1">
      <alignment horizontal="center" vertical="center" wrapText="1"/>
      <protection locked="0"/>
    </xf>
    <xf numFmtId="0" fontId="26" fillId="0" borderId="31" xfId="1" applyFont="1" applyBorder="1" applyAlignment="1">
      <alignment horizontal="left" vertical="center" wrapText="1" shrinkToFit="1"/>
    </xf>
    <xf numFmtId="0" fontId="26" fillId="0" borderId="32" xfId="0" applyFont="1" applyBorder="1" applyAlignment="1">
      <alignment horizontal="left" vertical="center" wrapText="1" shrinkToFit="1"/>
    </xf>
    <xf numFmtId="0" fontId="26" fillId="0" borderId="33" xfId="0" applyFont="1" applyBorder="1" applyAlignment="1">
      <alignment horizontal="left" vertical="center" wrapText="1" shrinkToFit="1"/>
    </xf>
    <xf numFmtId="0" fontId="22" fillId="0" borderId="53" xfId="1" applyFont="1" applyBorder="1" applyAlignment="1">
      <alignment horizontal="left" vertical="center" wrapText="1"/>
    </xf>
    <xf numFmtId="0" fontId="39" fillId="0" borderId="32" xfId="0" applyFont="1" applyBorder="1" applyAlignment="1">
      <alignment wrapText="1"/>
    </xf>
    <xf numFmtId="0" fontId="39" fillId="0" borderId="52" xfId="0" applyFont="1" applyBorder="1" applyAlignment="1">
      <alignment wrapText="1"/>
    </xf>
    <xf numFmtId="0" fontId="22" fillId="0" borderId="73" xfId="0" applyFont="1" applyBorder="1" applyAlignment="1">
      <alignment vertical="center" wrapText="1"/>
    </xf>
    <xf numFmtId="0" fontId="39" fillId="0" borderId="74" xfId="0" applyFont="1" applyBorder="1" applyAlignment="1">
      <alignment wrapText="1"/>
    </xf>
    <xf numFmtId="0" fontId="39" fillId="0" borderId="76" xfId="0" applyFont="1" applyBorder="1" applyAlignment="1">
      <alignment wrapText="1"/>
    </xf>
    <xf numFmtId="0" fontId="22" fillId="0" borderId="21" xfId="0" applyFont="1" applyBorder="1" applyAlignment="1">
      <alignment vertical="center" wrapText="1"/>
    </xf>
    <xf numFmtId="0" fontId="39" fillId="0" borderId="22" xfId="0" applyFont="1" applyBorder="1" applyAlignment="1">
      <alignment wrapText="1"/>
    </xf>
    <xf numFmtId="0" fontId="39" fillId="0" borderId="23" xfId="0" applyFont="1" applyBorder="1" applyAlignment="1">
      <alignment wrapText="1"/>
    </xf>
    <xf numFmtId="0" fontId="6" fillId="0" borderId="73" xfId="0" applyFont="1" applyBorder="1" applyAlignment="1" applyProtection="1">
      <alignment horizontal="center" vertical="center" wrapText="1"/>
      <protection locked="0"/>
    </xf>
    <xf numFmtId="0" fontId="10" fillId="0" borderId="74" xfId="0" applyFont="1" applyBorder="1" applyAlignment="1" applyProtection="1">
      <alignment horizontal="center" vertical="center" wrapText="1"/>
      <protection locked="0"/>
    </xf>
    <xf numFmtId="0" fontId="10" fillId="0" borderId="76" xfId="0" applyFont="1" applyBorder="1" applyAlignment="1" applyProtection="1">
      <alignment horizontal="center" vertical="center" wrapText="1"/>
      <protection locked="0"/>
    </xf>
    <xf numFmtId="0" fontId="10" fillId="0" borderId="75"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0" fontId="10" fillId="0" borderId="45" xfId="0" applyFont="1" applyBorder="1" applyAlignment="1" applyProtection="1">
      <alignment horizontal="center" vertical="center" wrapText="1"/>
      <protection locked="0"/>
    </xf>
    <xf numFmtId="0" fontId="5" fillId="0" borderId="53" xfId="0" applyFont="1" applyBorder="1" applyAlignment="1">
      <alignment horizontal="center" vertical="center" wrapText="1"/>
    </xf>
    <xf numFmtId="0" fontId="0" fillId="0" borderId="32" xfId="0" applyBorder="1" applyAlignment="1">
      <alignment horizontal="center" vertical="center" wrapText="1"/>
    </xf>
    <xf numFmtId="0" fontId="0" fillId="0" borderId="52" xfId="0" applyBorder="1" applyAlignment="1">
      <alignment horizontal="center" vertical="center" wrapText="1"/>
    </xf>
    <xf numFmtId="0" fontId="0" fillId="0" borderId="33" xfId="0" applyBorder="1" applyAlignment="1">
      <alignment horizontal="center" vertical="center" wrapText="1"/>
    </xf>
    <xf numFmtId="0" fontId="24" fillId="0" borderId="31" xfId="1" applyFont="1" applyBorder="1" applyAlignment="1">
      <alignment horizontal="center" vertical="center" wrapText="1"/>
    </xf>
    <xf numFmtId="0" fontId="24" fillId="0" borderId="32"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4" fillId="0" borderId="40" xfId="0" applyFont="1" applyBorder="1" applyAlignment="1">
      <alignment horizontal="center" vertical="center" wrapText="1"/>
    </xf>
    <xf numFmtId="0" fontId="24" fillId="0" borderId="40" xfId="0" applyFont="1" applyBorder="1" applyAlignment="1">
      <alignment horizontal="center" vertical="center"/>
    </xf>
    <xf numFmtId="0" fontId="24" fillId="0" borderId="41" xfId="0" applyFont="1" applyBorder="1" applyAlignment="1">
      <alignment horizontal="center" vertical="center"/>
    </xf>
    <xf numFmtId="0" fontId="24" fillId="5" borderId="31" xfId="0" applyFont="1" applyFill="1" applyBorder="1" applyAlignment="1" applyProtection="1">
      <alignment horizontal="center" vertical="center" wrapText="1"/>
      <protection locked="0"/>
    </xf>
    <xf numFmtId="0" fontId="24" fillId="5" borderId="32" xfId="0" applyFont="1" applyFill="1" applyBorder="1" applyAlignment="1" applyProtection="1">
      <alignment horizontal="center" vertical="center" wrapText="1"/>
      <protection locked="0"/>
    </xf>
    <xf numFmtId="0" fontId="24" fillId="5" borderId="33" xfId="0" applyFont="1" applyFill="1" applyBorder="1" applyAlignment="1" applyProtection="1">
      <alignment horizontal="center" vertical="center" wrapText="1"/>
      <protection locked="0"/>
    </xf>
    <xf numFmtId="0" fontId="24" fillId="0" borderId="40" xfId="1" applyFont="1" applyBorder="1" applyAlignment="1">
      <alignment horizontal="center" vertical="center" wrapText="1"/>
    </xf>
    <xf numFmtId="0" fontId="39" fillId="0" borderId="40" xfId="0" applyFont="1" applyBorder="1" applyAlignment="1">
      <alignment vertical="center" wrapText="1"/>
    </xf>
    <xf numFmtId="0" fontId="24" fillId="0" borderId="25" xfId="1" applyFont="1" applyBorder="1" applyAlignment="1" applyProtection="1">
      <alignment horizontal="center" vertical="center" wrapText="1"/>
      <protection locked="0"/>
    </xf>
    <xf numFmtId="0" fontId="39" fillId="0" borderId="26" xfId="0" applyFont="1" applyBorder="1" applyAlignment="1" applyProtection="1">
      <alignment vertical="center" wrapText="1"/>
      <protection locked="0"/>
    </xf>
    <xf numFmtId="0" fontId="39" fillId="0" borderId="27" xfId="0" applyFont="1" applyBorder="1" applyAlignment="1" applyProtection="1">
      <alignment vertical="center" wrapText="1"/>
      <protection locked="0"/>
    </xf>
    <xf numFmtId="0" fontId="24" fillId="0" borderId="25" xfId="0" applyFont="1" applyBorder="1" applyAlignment="1" applyProtection="1">
      <alignment horizontal="center" vertical="center" wrapText="1"/>
      <protection locked="0"/>
    </xf>
    <xf numFmtId="0" fontId="39" fillId="0" borderId="102" xfId="0" applyFont="1" applyBorder="1" applyAlignment="1" applyProtection="1">
      <alignment vertical="center" wrapText="1"/>
      <protection locked="0"/>
    </xf>
    <xf numFmtId="0" fontId="22" fillId="0" borderId="110" xfId="1" applyFont="1" applyBorder="1" applyAlignment="1">
      <alignment vertical="center" wrapText="1"/>
    </xf>
    <xf numFmtId="0" fontId="39" fillId="0" borderId="111" xfId="0" applyFont="1" applyBorder="1" applyAlignment="1">
      <alignment vertical="center" wrapText="1"/>
    </xf>
    <xf numFmtId="0" fontId="39" fillId="0" borderId="112" xfId="0" applyFont="1" applyBorder="1" applyAlignment="1">
      <alignment vertical="center" wrapText="1"/>
    </xf>
    <xf numFmtId="0" fontId="24" fillId="0" borderId="47" xfId="1" applyFont="1" applyBorder="1" applyAlignment="1" applyProtection="1">
      <alignment horizontal="center" vertical="center" wrapText="1"/>
      <protection locked="0"/>
    </xf>
    <xf numFmtId="0" fontId="39" fillId="0" borderId="48" xfId="0" applyFont="1" applyBorder="1" applyAlignment="1" applyProtection="1">
      <alignment vertical="center" wrapText="1"/>
      <protection locked="0"/>
    </xf>
    <xf numFmtId="0" fontId="39" fillId="0" borderId="67" xfId="0" applyFont="1" applyBorder="1" applyAlignment="1" applyProtection="1">
      <alignment vertical="center" wrapText="1"/>
      <protection locked="0"/>
    </xf>
    <xf numFmtId="0" fontId="24" fillId="0" borderId="47" xfId="0" applyFont="1" applyBorder="1" applyAlignment="1" applyProtection="1">
      <alignment horizontal="center" vertical="center" wrapText="1"/>
      <protection locked="0"/>
    </xf>
    <xf numFmtId="0" fontId="39" fillId="0" borderId="105" xfId="0" applyFont="1" applyBorder="1" applyAlignment="1" applyProtection="1">
      <alignment vertical="center" wrapText="1"/>
      <protection locked="0"/>
    </xf>
    <xf numFmtId="0" fontId="22" fillId="0" borderId="107" xfId="1" applyFont="1" applyBorder="1" applyAlignment="1">
      <alignment vertical="center" wrapText="1"/>
    </xf>
    <xf numFmtId="0" fontId="39" fillId="0" borderId="108" xfId="0" applyFont="1" applyBorder="1" applyAlignment="1">
      <alignment vertical="center" wrapText="1"/>
    </xf>
    <xf numFmtId="0" fontId="22" fillId="0" borderId="108" xfId="0" applyFont="1" applyBorder="1" applyAlignment="1" applyProtection="1">
      <alignment vertical="center" wrapText="1"/>
      <protection locked="0"/>
    </xf>
    <xf numFmtId="0" fontId="22" fillId="0" borderId="109" xfId="0" applyFont="1" applyBorder="1" applyAlignment="1" applyProtection="1">
      <alignment vertical="center" wrapText="1"/>
      <protection locked="0"/>
    </xf>
    <xf numFmtId="0" fontId="24" fillId="0" borderId="47" xfId="1" applyFont="1" applyBorder="1" applyAlignment="1" applyProtection="1">
      <alignment horizontal="center" vertical="center"/>
      <protection locked="0"/>
    </xf>
    <xf numFmtId="0" fontId="39" fillId="0" borderId="48" xfId="0" applyFont="1" applyBorder="1" applyAlignment="1" applyProtection="1">
      <alignment vertical="center"/>
      <protection locked="0"/>
    </xf>
    <xf numFmtId="0" fontId="39" fillId="0" borderId="67" xfId="0" applyFont="1" applyBorder="1" applyAlignment="1" applyProtection="1">
      <alignment vertical="center"/>
      <protection locked="0"/>
    </xf>
    <xf numFmtId="0" fontId="6" fillId="0" borderId="16" xfId="1"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39" fillId="0" borderId="22" xfId="0" applyFont="1" applyBorder="1" applyAlignment="1">
      <alignment vertical="center" wrapText="1"/>
    </xf>
    <xf numFmtId="0" fontId="39" fillId="0" borderId="23" xfId="0" applyFont="1" applyBorder="1" applyAlignment="1">
      <alignment vertical="center" wrapText="1"/>
    </xf>
    <xf numFmtId="0" fontId="6" fillId="0" borderId="21" xfId="1" applyFont="1" applyBorder="1" applyAlignment="1" applyProtection="1">
      <alignment horizontal="center" vertical="center"/>
      <protection locked="0"/>
    </xf>
    <xf numFmtId="0" fontId="22" fillId="0" borderId="73" xfId="1" applyFont="1" applyBorder="1" applyAlignment="1">
      <alignment vertical="center" wrapText="1"/>
    </xf>
    <xf numFmtId="0" fontId="39" fillId="0" borderId="74" xfId="0" applyFont="1" applyBorder="1" applyAlignment="1">
      <alignment vertical="center" wrapText="1"/>
    </xf>
    <xf numFmtId="0" fontId="39" fillId="0" borderId="76" xfId="0" applyFont="1" applyBorder="1" applyAlignment="1">
      <alignment vertical="center" wrapText="1"/>
    </xf>
    <xf numFmtId="0" fontId="6" fillId="0" borderId="73" xfId="1" applyFont="1" applyBorder="1" applyAlignment="1" applyProtection="1">
      <alignment horizontal="center" vertical="center"/>
      <protection locked="0"/>
    </xf>
    <xf numFmtId="0" fontId="10" fillId="0" borderId="74" xfId="0" applyFont="1" applyBorder="1" applyAlignment="1" applyProtection="1">
      <alignment horizontal="center" vertical="center"/>
      <protection locked="0"/>
    </xf>
    <xf numFmtId="0" fontId="10" fillId="0" borderId="76" xfId="0" applyFont="1" applyBorder="1" applyAlignment="1" applyProtection="1">
      <alignment horizontal="center" vertical="center"/>
      <protection locked="0"/>
    </xf>
    <xf numFmtId="0" fontId="6" fillId="0" borderId="73" xfId="0" applyFont="1" applyBorder="1" applyAlignment="1" applyProtection="1">
      <alignment horizontal="center" vertical="center"/>
      <protection locked="0"/>
    </xf>
    <xf numFmtId="0" fontId="10" fillId="0" borderId="75" xfId="0" applyFont="1" applyBorder="1" applyAlignment="1" applyProtection="1">
      <alignment horizontal="center" vertical="center"/>
      <protection locked="0"/>
    </xf>
    <xf numFmtId="0" fontId="39" fillId="0" borderId="22" xfId="0" applyFont="1" applyBorder="1" applyAlignment="1">
      <alignment vertical="center"/>
    </xf>
    <xf numFmtId="0" fontId="39" fillId="0" borderId="23" xfId="0" applyFont="1" applyBorder="1" applyAlignment="1">
      <alignment vertical="center"/>
    </xf>
    <xf numFmtId="0" fontId="24" fillId="0" borderId="53" xfId="1" applyFont="1" applyBorder="1" applyAlignment="1" applyProtection="1">
      <alignment horizontal="center" vertical="center"/>
      <protection locked="0"/>
    </xf>
    <xf numFmtId="0" fontId="39" fillId="0" borderId="32" xfId="0" applyFont="1" applyBorder="1" applyAlignment="1" applyProtection="1">
      <alignment vertical="center"/>
      <protection locked="0"/>
    </xf>
    <xf numFmtId="0" fontId="39" fillId="0" borderId="52" xfId="0" applyFont="1" applyBorder="1" applyAlignment="1" applyProtection="1">
      <alignment vertical="center"/>
      <protection locked="0"/>
    </xf>
    <xf numFmtId="0" fontId="24" fillId="0" borderId="53" xfId="0" applyFont="1" applyBorder="1" applyAlignment="1" applyProtection="1">
      <alignment horizontal="center" vertical="center"/>
      <protection locked="0"/>
    </xf>
    <xf numFmtId="0" fontId="39" fillId="0" borderId="33" xfId="0" applyFont="1" applyBorder="1" applyAlignment="1" applyProtection="1">
      <alignment vertical="center"/>
      <protection locked="0"/>
    </xf>
    <xf numFmtId="0" fontId="20" fillId="5" borderId="31" xfId="0" applyFont="1" applyFill="1" applyBorder="1" applyAlignment="1">
      <alignment horizontal="center" vertical="center"/>
    </xf>
    <xf numFmtId="0" fontId="20" fillId="5" borderId="32" xfId="0" applyFont="1" applyFill="1" applyBorder="1" applyAlignment="1">
      <alignment horizontal="center" vertical="center"/>
    </xf>
    <xf numFmtId="0" fontId="20" fillId="5" borderId="33" xfId="0" applyFont="1" applyFill="1" applyBorder="1" applyAlignment="1">
      <alignment horizontal="center" vertical="center"/>
    </xf>
    <xf numFmtId="0" fontId="24" fillId="0" borderId="36" xfId="1" applyFont="1" applyBorder="1" applyAlignment="1">
      <alignment horizontal="center" vertical="center"/>
    </xf>
    <xf numFmtId="0" fontId="24" fillId="0" borderId="35" xfId="0" applyFont="1" applyBorder="1" applyAlignment="1">
      <alignment horizontal="center" vertical="center"/>
    </xf>
    <xf numFmtId="0" fontId="24" fillId="0" borderId="35" xfId="1" applyFont="1" applyBorder="1" applyAlignment="1">
      <alignment horizontal="center" vertical="center"/>
    </xf>
    <xf numFmtId="0" fontId="24" fillId="0" borderId="47" xfId="0" applyFont="1" applyBorder="1" applyAlignment="1" applyProtection="1">
      <alignment horizontal="center" vertical="center"/>
      <protection locked="0"/>
    </xf>
    <xf numFmtId="0" fontId="39" fillId="0" borderId="105" xfId="0" applyFont="1" applyBorder="1" applyAlignment="1" applyProtection="1">
      <alignment vertical="center"/>
      <protection locked="0"/>
    </xf>
    <xf numFmtId="0" fontId="39" fillId="0" borderId="32" xfId="0" applyFont="1" applyBorder="1" applyAlignment="1">
      <alignment vertical="center"/>
    </xf>
    <xf numFmtId="0" fontId="24" fillId="0" borderId="25" xfId="1" applyFont="1" applyBorder="1" applyAlignment="1" applyProtection="1">
      <alignment horizontal="center" vertical="center"/>
      <protection locked="0"/>
    </xf>
    <xf numFmtId="0" fontId="39" fillId="0" borderId="26" xfId="0" applyFont="1" applyBorder="1" applyAlignment="1" applyProtection="1">
      <alignment vertical="center"/>
      <protection locked="0"/>
    </xf>
    <xf numFmtId="0" fontId="39" fillId="0" borderId="27" xfId="0" applyFont="1" applyBorder="1" applyAlignment="1" applyProtection="1">
      <alignment vertical="center"/>
      <protection locked="0"/>
    </xf>
    <xf numFmtId="0" fontId="24" fillId="0" borderId="25" xfId="0" applyFont="1" applyBorder="1" applyAlignment="1" applyProtection="1">
      <alignment horizontal="center" vertical="center"/>
      <protection locked="0"/>
    </xf>
    <xf numFmtId="0" fontId="39" fillId="0" borderId="102" xfId="0" applyFont="1" applyBorder="1" applyAlignment="1" applyProtection="1">
      <alignment vertical="center"/>
      <protection locked="0"/>
    </xf>
    <xf numFmtId="0" fontId="22" fillId="0" borderId="46" xfId="1" applyFont="1" applyBorder="1" applyAlignment="1">
      <alignment horizontal="center" vertical="center"/>
    </xf>
    <xf numFmtId="0" fontId="39" fillId="0" borderId="66" xfId="0" applyFont="1" applyBorder="1" applyAlignment="1">
      <alignment horizontal="center" vertical="center"/>
    </xf>
    <xf numFmtId="0" fontId="22" fillId="0" borderId="47" xfId="1" applyFont="1" applyBorder="1" applyAlignment="1">
      <alignment vertical="center" wrapText="1"/>
    </xf>
    <xf numFmtId="0" fontId="39" fillId="0" borderId="48" xfId="0" applyFont="1" applyBorder="1" applyAlignment="1">
      <alignment vertical="center" wrapText="1"/>
    </xf>
    <xf numFmtId="0" fontId="39" fillId="0" borderId="67" xfId="0" applyFont="1" applyBorder="1" applyAlignment="1">
      <alignment vertical="center" wrapText="1"/>
    </xf>
    <xf numFmtId="0" fontId="22" fillId="0" borderId="114" xfId="1" applyFont="1" applyBorder="1" applyAlignment="1">
      <alignment vertical="center" wrapText="1"/>
    </xf>
    <xf numFmtId="0" fontId="39" fillId="0" borderId="115" xfId="0" applyFont="1" applyBorder="1" applyAlignment="1">
      <alignment vertical="center" wrapText="1"/>
    </xf>
    <xf numFmtId="0" fontId="22" fillId="0" borderId="115" xfId="0" applyFont="1" applyBorder="1" applyAlignment="1" applyProtection="1">
      <alignment vertical="center" wrapText="1"/>
      <protection locked="0"/>
    </xf>
    <xf numFmtId="0" fontId="22" fillId="0" borderId="116" xfId="0" applyFont="1" applyBorder="1" applyAlignment="1" applyProtection="1">
      <alignment vertical="center" wrapText="1"/>
      <protection locked="0"/>
    </xf>
    <xf numFmtId="0" fontId="39" fillId="0" borderId="48" xfId="0" applyFont="1" applyBorder="1" applyAlignment="1">
      <alignment vertical="center"/>
    </xf>
    <xf numFmtId="0" fontId="39" fillId="0" borderId="67" xfId="0" applyFont="1" applyBorder="1" applyAlignment="1">
      <alignment vertical="center"/>
    </xf>
    <xf numFmtId="0" fontId="22" fillId="0" borderId="46" xfId="1" applyFont="1" applyBorder="1" applyAlignment="1">
      <alignment horizontal="center" vertical="center" wrapText="1"/>
    </xf>
    <xf numFmtId="0" fontId="39" fillId="0" borderId="24" xfId="0" applyFont="1" applyBorder="1" applyAlignment="1">
      <alignment horizontal="center" vertical="center" wrapText="1"/>
    </xf>
    <xf numFmtId="0" fontId="22" fillId="0" borderId="107" xfId="1" applyFont="1" applyBorder="1" applyAlignment="1">
      <alignment horizontal="left" vertical="center" wrapText="1"/>
    </xf>
    <xf numFmtId="0" fontId="39" fillId="0" borderId="108" xfId="0" applyFont="1" applyBorder="1" applyAlignment="1">
      <alignment horizontal="left" vertical="center" wrapText="1"/>
    </xf>
    <xf numFmtId="0" fontId="22" fillId="0" borderId="108" xfId="0" applyFont="1" applyBorder="1" applyAlignment="1" applyProtection="1">
      <alignment horizontal="left" vertical="center" wrapText="1"/>
      <protection locked="0"/>
    </xf>
    <xf numFmtId="0" fontId="22" fillId="0" borderId="71" xfId="0" applyFont="1" applyBorder="1" applyAlignment="1" applyProtection="1">
      <alignment horizontal="left" vertical="center" wrapText="1"/>
      <protection locked="0"/>
    </xf>
    <xf numFmtId="0" fontId="26" fillId="5" borderId="31" xfId="0" applyFont="1" applyFill="1" applyBorder="1" applyAlignment="1">
      <alignment horizontal="center" vertical="center"/>
    </xf>
    <xf numFmtId="0" fontId="26" fillId="5" borderId="32" xfId="0" applyFont="1" applyFill="1" applyBorder="1" applyAlignment="1">
      <alignment horizontal="center" vertical="center"/>
    </xf>
    <xf numFmtId="0" fontId="26" fillId="5" borderId="33" xfId="0" applyFont="1" applyFill="1" applyBorder="1" applyAlignment="1">
      <alignment horizontal="center" vertical="center"/>
    </xf>
    <xf numFmtId="0" fontId="26" fillId="0" borderId="31" xfId="1" applyFont="1" applyBorder="1" applyAlignment="1">
      <alignment horizontal="left" vertical="center" wrapText="1"/>
    </xf>
    <xf numFmtId="0" fontId="26" fillId="0" borderId="32" xfId="0" applyFont="1" applyBorder="1" applyAlignment="1">
      <alignment horizontal="left" wrapText="1"/>
    </xf>
    <xf numFmtId="0" fontId="39" fillId="0" borderId="33" xfId="0" applyFont="1" applyBorder="1" applyAlignment="1">
      <alignment wrapText="1"/>
    </xf>
    <xf numFmtId="0" fontId="48" fillId="0" borderId="32" xfId="0" applyFont="1" applyBorder="1" applyAlignment="1">
      <alignment horizontal="left" vertical="center" wrapText="1"/>
    </xf>
    <xf numFmtId="0" fontId="48" fillId="0" borderId="33" xfId="0" applyFont="1" applyBorder="1" applyAlignment="1">
      <alignment horizontal="left" vertical="center" wrapText="1"/>
    </xf>
    <xf numFmtId="0" fontId="20" fillId="5" borderId="31" xfId="0" applyFont="1" applyFill="1" applyBorder="1" applyAlignment="1" applyProtection="1">
      <alignment horizontal="center" vertical="center" wrapText="1"/>
      <protection locked="0"/>
    </xf>
    <xf numFmtId="0" fontId="20" fillId="5" borderId="32" xfId="0" applyFont="1" applyFill="1" applyBorder="1" applyAlignment="1" applyProtection="1">
      <alignment horizontal="center" vertical="center" wrapText="1"/>
      <protection locked="0"/>
    </xf>
    <xf numFmtId="0" fontId="20" fillId="5" borderId="33" xfId="0" applyFont="1" applyFill="1" applyBorder="1" applyAlignment="1" applyProtection="1">
      <alignment horizontal="center" vertical="center" wrapText="1"/>
      <protection locked="0"/>
    </xf>
    <xf numFmtId="0" fontId="25" fillId="0" borderId="32" xfId="0" applyFont="1" applyBorder="1" applyAlignment="1" applyProtection="1">
      <alignment horizontal="center" vertical="center"/>
      <protection locked="0"/>
    </xf>
    <xf numFmtId="0" fontId="25" fillId="0" borderId="33" xfId="0" applyFont="1" applyBorder="1" applyAlignment="1" applyProtection="1">
      <alignment horizontal="center" vertical="center"/>
      <protection locked="0"/>
    </xf>
    <xf numFmtId="0" fontId="22" fillId="0" borderId="53" xfId="1" applyFont="1" applyBorder="1" applyAlignment="1">
      <alignment horizontal="left" vertical="center"/>
    </xf>
    <xf numFmtId="0" fontId="22" fillId="0" borderId="32" xfId="1" applyFont="1" applyBorder="1" applyAlignment="1">
      <alignment horizontal="left" vertical="center"/>
    </xf>
    <xf numFmtId="0" fontId="22" fillId="0" borderId="52" xfId="1" applyFont="1" applyBorder="1" applyAlignment="1">
      <alignment horizontal="left" vertical="center"/>
    </xf>
    <xf numFmtId="0" fontId="22" fillId="0" borderId="106" xfId="1" applyFont="1" applyBorder="1" applyAlignment="1">
      <alignment horizontal="center" vertical="center"/>
    </xf>
    <xf numFmtId="0" fontId="39" fillId="0" borderId="24" xfId="0" applyFont="1" applyBorder="1" applyAlignment="1">
      <alignment horizontal="center" vertical="center"/>
    </xf>
    <xf numFmtId="0" fontId="39" fillId="0" borderId="49" xfId="0" applyFont="1" applyBorder="1" applyAlignment="1">
      <alignment horizontal="center" vertical="center"/>
    </xf>
    <xf numFmtId="0" fontId="22" fillId="0" borderId="50" xfId="1" applyFont="1" applyBorder="1" applyAlignment="1">
      <alignment vertical="center" wrapText="1"/>
    </xf>
    <xf numFmtId="0" fontId="39" fillId="0" borderId="51" xfId="0" applyFont="1" applyBorder="1" applyAlignment="1">
      <alignment vertical="center" wrapText="1"/>
    </xf>
    <xf numFmtId="0" fontId="22" fillId="0" borderId="51" xfId="0" applyFont="1" applyBorder="1" applyAlignment="1" applyProtection="1">
      <alignment vertical="center" wrapText="1"/>
      <protection locked="0"/>
    </xf>
    <xf numFmtId="0" fontId="22" fillId="0" borderId="113" xfId="0" applyFont="1" applyBorder="1" applyAlignment="1" applyProtection="1">
      <alignment vertical="center" wrapText="1"/>
      <protection locked="0"/>
    </xf>
    <xf numFmtId="0" fontId="24" fillId="5" borderId="31" xfId="1" applyFont="1" applyFill="1" applyBorder="1" applyAlignment="1" applyProtection="1">
      <alignment horizontal="center" vertical="center" wrapText="1"/>
      <protection locked="0"/>
    </xf>
    <xf numFmtId="0" fontId="22" fillId="0" borderId="83" xfId="1" applyFont="1" applyBorder="1" applyAlignment="1">
      <alignment vertical="center" wrapText="1"/>
    </xf>
    <xf numFmtId="0" fontId="39" fillId="0" borderId="35" xfId="0" applyFont="1" applyBorder="1" applyAlignment="1">
      <alignment vertical="center" wrapText="1"/>
    </xf>
    <xf numFmtId="0" fontId="39" fillId="0" borderId="84" xfId="0" applyFont="1" applyBorder="1" applyAlignment="1">
      <alignment vertical="center" wrapText="1"/>
    </xf>
    <xf numFmtId="0" fontId="25" fillId="0" borderId="52" xfId="0" applyFont="1" applyBorder="1" applyAlignment="1" applyProtection="1">
      <alignment horizontal="center" vertical="center"/>
      <protection locked="0"/>
    </xf>
    <xf numFmtId="0" fontId="4" fillId="0" borderId="31" xfId="1"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0" fillId="0" borderId="22" xfId="0" applyBorder="1" applyAlignment="1">
      <alignment vertical="center"/>
    </xf>
    <xf numFmtId="0" fontId="0" fillId="0" borderId="23" xfId="0" applyBorder="1" applyAlignment="1">
      <alignment vertical="center"/>
    </xf>
    <xf numFmtId="0" fontId="6" fillId="5" borderId="77" xfId="1" applyFont="1" applyFill="1" applyBorder="1" applyAlignment="1" applyProtection="1">
      <alignment horizontal="center" vertical="center"/>
      <protection locked="0"/>
    </xf>
    <xf numFmtId="0" fontId="10" fillId="0" borderId="77" xfId="0" applyFont="1" applyBorder="1" applyAlignment="1" applyProtection="1">
      <alignment horizontal="center" vertical="center"/>
      <protection locked="0"/>
    </xf>
    <xf numFmtId="0" fontId="6" fillId="5" borderId="81" xfId="1" applyFont="1" applyFill="1" applyBorder="1" applyAlignment="1" applyProtection="1">
      <alignment horizontal="center" vertical="center"/>
      <protection locked="0"/>
    </xf>
    <xf numFmtId="0" fontId="10" fillId="0" borderId="81" xfId="0" applyFont="1" applyBorder="1" applyAlignment="1" applyProtection="1">
      <alignment vertical="center"/>
      <protection locked="0"/>
    </xf>
    <xf numFmtId="0" fontId="10" fillId="0" borderId="78" xfId="0" applyFont="1" applyBorder="1" applyAlignment="1" applyProtection="1">
      <alignment horizontal="center" vertical="center"/>
      <protection locked="0"/>
    </xf>
    <xf numFmtId="0" fontId="10" fillId="0" borderId="81" xfId="0" applyFont="1" applyBorder="1" applyAlignment="1" applyProtection="1">
      <alignment horizontal="center" vertical="center"/>
      <protection locked="0"/>
    </xf>
    <xf numFmtId="0" fontId="10" fillId="0" borderId="82" xfId="0" applyFont="1" applyBorder="1" applyAlignment="1" applyProtection="1">
      <alignment horizontal="center" vertical="center"/>
      <protection locked="0"/>
    </xf>
    <xf numFmtId="0" fontId="26" fillId="0" borderId="13" xfId="0" applyFont="1" applyBorder="1" applyAlignment="1">
      <alignment horizontal="left" vertical="center" wrapText="1"/>
    </xf>
    <xf numFmtId="0" fontId="39" fillId="0" borderId="13" xfId="0" applyFont="1" applyBorder="1" applyAlignment="1">
      <alignment horizontal="left" vertical="center" wrapText="1"/>
    </xf>
    <xf numFmtId="0" fontId="7" fillId="0" borderId="13" xfId="1" applyFont="1" applyBorder="1" applyAlignment="1">
      <alignment horizontal="left" vertical="center" wrapText="1"/>
    </xf>
    <xf numFmtId="0" fontId="0" fillId="0" borderId="13" xfId="0" applyBorder="1" applyAlignment="1">
      <alignment wrapText="1"/>
    </xf>
    <xf numFmtId="0" fontId="18" fillId="0" borderId="31" xfId="0" applyFont="1" applyBorder="1" applyAlignment="1">
      <alignment vertical="center" wrapText="1"/>
    </xf>
    <xf numFmtId="0" fontId="18" fillId="0" borderId="32" xfId="0" applyFont="1" applyBorder="1" applyAlignment="1">
      <alignment vertical="center" wrapText="1"/>
    </xf>
    <xf numFmtId="0" fontId="18" fillId="0" borderId="33" xfId="0" applyFont="1" applyBorder="1" applyAlignment="1">
      <alignment vertical="center" wrapText="1"/>
    </xf>
    <xf numFmtId="0" fontId="29" fillId="9" borderId="0" xfId="1" applyFont="1" applyFill="1" applyAlignment="1">
      <alignment horizontal="left" vertical="center" wrapText="1"/>
    </xf>
    <xf numFmtId="0" fontId="30" fillId="9" borderId="0" xfId="0" applyFont="1" applyFill="1" applyAlignment="1">
      <alignment horizontal="left" vertical="center" wrapText="1"/>
    </xf>
    <xf numFmtId="0" fontId="6" fillId="5" borderId="79" xfId="1" applyFont="1" applyFill="1" applyBorder="1" applyAlignment="1" applyProtection="1">
      <alignment horizontal="center" vertical="center"/>
      <protection locked="0"/>
    </xf>
    <xf numFmtId="0" fontId="10" fillId="0" borderId="79" xfId="0" applyFont="1" applyBorder="1" applyAlignment="1" applyProtection="1">
      <alignment vertical="center"/>
      <protection locked="0"/>
    </xf>
    <xf numFmtId="0" fontId="10" fillId="0" borderId="79" xfId="0" applyFont="1" applyBorder="1" applyAlignment="1" applyProtection="1">
      <alignment horizontal="center" vertical="center"/>
      <protection locked="0"/>
    </xf>
    <xf numFmtId="0" fontId="10" fillId="0" borderId="80" xfId="0" applyFont="1" applyBorder="1" applyAlignment="1" applyProtection="1">
      <alignment horizontal="center" vertical="center"/>
      <protection locked="0"/>
    </xf>
    <xf numFmtId="0" fontId="6" fillId="0" borderId="63" xfId="1" applyFont="1" applyBorder="1" applyAlignment="1">
      <alignment vertical="center"/>
    </xf>
    <xf numFmtId="0" fontId="0" fillId="0" borderId="64" xfId="0" applyBorder="1" applyAlignment="1"/>
    <xf numFmtId="0" fontId="0" fillId="0" borderId="65" xfId="0" applyBorder="1" applyAlignment="1"/>
    <xf numFmtId="0" fontId="6" fillId="0" borderId="63" xfId="0" applyFont="1" applyBorder="1" applyAlignment="1">
      <alignment horizontal="left" vertical="center"/>
    </xf>
    <xf numFmtId="0" fontId="6" fillId="0" borderId="64" xfId="0" applyFont="1" applyBorder="1" applyAlignment="1">
      <alignment horizontal="left" vertical="center"/>
    </xf>
    <xf numFmtId="0" fontId="6" fillId="0" borderId="65" xfId="0" applyFont="1" applyBorder="1" applyAlignment="1">
      <alignment horizontal="left" vertical="center"/>
    </xf>
    <xf numFmtId="0" fontId="5" fillId="5" borderId="55" xfId="1"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0" xfId="0" applyFont="1" applyFill="1" applyAlignment="1" applyProtection="1">
      <alignment horizontal="left" vertical="top" wrapText="1"/>
      <protection locked="0"/>
    </xf>
    <xf numFmtId="0" fontId="5" fillId="5" borderId="59" xfId="0" applyFont="1" applyFill="1" applyBorder="1" applyAlignment="1" applyProtection="1">
      <alignment horizontal="left" vertical="top" wrapText="1"/>
      <protection locked="0"/>
    </xf>
    <xf numFmtId="0" fontId="5" fillId="5" borderId="60" xfId="0" applyFont="1" applyFill="1" applyBorder="1" applyAlignment="1" applyProtection="1">
      <alignment horizontal="left" vertical="top" wrapText="1"/>
      <protection locked="0"/>
    </xf>
    <xf numFmtId="0" fontId="5" fillId="5" borderId="61" xfId="0" applyFont="1" applyFill="1" applyBorder="1" applyAlignment="1" applyProtection="1">
      <alignment horizontal="left" vertical="top" wrapText="1"/>
      <protection locked="0"/>
    </xf>
    <xf numFmtId="0" fontId="5" fillId="5" borderId="62" xfId="0" applyFont="1" applyFill="1" applyBorder="1" applyAlignment="1" applyProtection="1">
      <alignment horizontal="left" vertical="top" wrapText="1"/>
      <protection locked="0"/>
    </xf>
    <xf numFmtId="0" fontId="21" fillId="0" borderId="34" xfId="0" applyFont="1" applyBorder="1" applyAlignment="1">
      <alignment vertical="center" wrapText="1"/>
    </xf>
    <xf numFmtId="0" fontId="21" fillId="0" borderId="38" xfId="0" applyFont="1" applyBorder="1" applyAlignment="1">
      <alignment vertical="center" wrapText="1"/>
    </xf>
    <xf numFmtId="0" fontId="26" fillId="0" borderId="36" xfId="0" applyFont="1" applyBorder="1" applyAlignment="1">
      <alignment horizontal="center" vertical="center" wrapText="1"/>
    </xf>
    <xf numFmtId="0" fontId="39" fillId="0" borderId="35" xfId="0" applyFont="1" applyBorder="1" applyAlignment="1">
      <alignment wrapText="1"/>
    </xf>
    <xf numFmtId="0" fontId="39" fillId="0" borderId="37" xfId="0" applyFont="1" applyBorder="1" applyAlignment="1">
      <alignment wrapText="1"/>
    </xf>
    <xf numFmtId="0" fontId="39" fillId="0" borderId="34" xfId="0" applyFont="1" applyBorder="1" applyAlignment="1">
      <alignment wrapText="1"/>
    </xf>
    <xf numFmtId="0" fontId="39" fillId="0" borderId="38" xfId="0" applyFont="1" applyBorder="1" applyAlignment="1">
      <alignment wrapText="1"/>
    </xf>
    <xf numFmtId="0" fontId="39" fillId="0" borderId="39" xfId="0" applyFont="1" applyBorder="1" applyAlignment="1">
      <alignment wrapText="1"/>
    </xf>
    <xf numFmtId="0" fontId="39" fillId="0" borderId="40" xfId="0" applyFont="1" applyBorder="1" applyAlignment="1">
      <alignment wrapText="1"/>
    </xf>
    <xf numFmtId="0" fontId="39" fillId="0" borderId="41" xfId="0" applyFont="1" applyBorder="1" applyAlignment="1">
      <alignment wrapText="1"/>
    </xf>
    <xf numFmtId="0" fontId="5" fillId="5" borderId="101" xfId="0" applyFont="1" applyFill="1" applyBorder="1" applyAlignment="1" applyProtection="1">
      <alignment horizontal="left" vertical="top" wrapText="1"/>
      <protection locked="0"/>
    </xf>
    <xf numFmtId="0" fontId="0" fillId="0" borderId="101" xfId="0" applyBorder="1" applyAlignment="1" applyProtection="1">
      <alignment horizontal="left" vertical="top" wrapText="1"/>
      <protection locked="0"/>
    </xf>
    <xf numFmtId="0" fontId="6" fillId="0" borderId="101" xfId="0" applyFont="1" applyBorder="1" applyAlignment="1">
      <alignment horizontal="left" vertical="center" wrapText="1"/>
    </xf>
    <xf numFmtId="0" fontId="0" fillId="0" borderId="101" xfId="0" applyBorder="1" applyAlignment="1">
      <alignment horizontal="left" vertical="center" wrapText="1"/>
    </xf>
    <xf numFmtId="14" fontId="5" fillId="5" borderId="55" xfId="1" applyNumberFormat="1" applyFont="1" applyFill="1" applyBorder="1" applyAlignment="1">
      <alignment horizontal="left" vertical="top" wrapText="1"/>
    </xf>
    <xf numFmtId="0" fontId="5" fillId="5" borderId="56" xfId="0" applyFont="1" applyFill="1" applyBorder="1" applyAlignment="1">
      <alignment horizontal="left" vertical="top" wrapText="1"/>
    </xf>
    <xf numFmtId="0" fontId="5" fillId="5" borderId="57" xfId="0" applyFont="1" applyFill="1" applyBorder="1" applyAlignment="1">
      <alignment horizontal="left" vertical="top" wrapText="1"/>
    </xf>
    <xf numFmtId="0" fontId="5" fillId="5" borderId="58" xfId="0" applyFont="1" applyFill="1" applyBorder="1" applyAlignment="1">
      <alignment horizontal="left" vertical="top" wrapText="1"/>
    </xf>
    <xf numFmtId="0" fontId="5" fillId="5" borderId="0" xfId="0" applyFont="1" applyFill="1" applyAlignment="1">
      <alignment horizontal="left" vertical="top" wrapText="1"/>
    </xf>
    <xf numFmtId="0" fontId="5" fillId="5" borderId="59" xfId="0" applyFont="1" applyFill="1" applyBorder="1" applyAlignment="1">
      <alignment horizontal="left" vertical="top" wrapText="1"/>
    </xf>
    <xf numFmtId="0" fontId="5" fillId="5" borderId="60" xfId="0" applyFont="1" applyFill="1" applyBorder="1" applyAlignment="1">
      <alignment horizontal="left" vertical="top" wrapText="1"/>
    </xf>
    <xf numFmtId="0" fontId="5" fillId="5" borderId="61" xfId="0" applyFont="1" applyFill="1" applyBorder="1" applyAlignment="1">
      <alignment horizontal="left" vertical="top" wrapText="1"/>
    </xf>
    <xf numFmtId="0" fontId="5" fillId="5" borderId="62" xfId="0" applyFont="1" applyFill="1" applyBorder="1" applyAlignment="1">
      <alignment horizontal="left" vertical="top" wrapText="1"/>
    </xf>
    <xf numFmtId="0" fontId="20" fillId="0" borderId="13" xfId="0" applyFont="1" applyBorder="1" applyAlignment="1">
      <alignment vertical="center" wrapText="1"/>
    </xf>
    <xf numFmtId="0" fontId="20" fillId="0" borderId="31" xfId="0" applyFont="1" applyBorder="1" applyAlignment="1">
      <alignment horizontal="center" vertical="center" wrapText="1"/>
    </xf>
    <xf numFmtId="0" fontId="0" fillId="0" borderId="32" xfId="0" applyBorder="1" applyAlignment="1">
      <alignment wrapText="1"/>
    </xf>
    <xf numFmtId="0" fontId="0" fillId="0" borderId="33" xfId="0" applyBorder="1" applyAlignment="1">
      <alignment wrapText="1"/>
    </xf>
    <xf numFmtId="0" fontId="20" fillId="0" borderId="36" xfId="0" applyFont="1" applyBorder="1" applyAlignment="1">
      <alignment vertical="center" wrapText="1"/>
    </xf>
    <xf numFmtId="0" fontId="0" fillId="0" borderId="35" xfId="0" applyBorder="1" applyAlignment="1">
      <alignment wrapText="1"/>
    </xf>
    <xf numFmtId="0" fontId="0" fillId="0" borderId="37" xfId="0" applyBorder="1" applyAlignment="1">
      <alignment wrapText="1"/>
    </xf>
    <xf numFmtId="0" fontId="0" fillId="0" borderId="34" xfId="0" applyBorder="1" applyAlignment="1">
      <alignment wrapText="1"/>
    </xf>
    <xf numFmtId="0" fontId="0" fillId="0" borderId="38" xfId="0" applyBorder="1" applyAlignment="1">
      <alignment wrapText="1"/>
    </xf>
    <xf numFmtId="0" fontId="0" fillId="0" borderId="39" xfId="0" applyBorder="1" applyAlignment="1">
      <alignment wrapText="1"/>
    </xf>
    <xf numFmtId="0" fontId="0" fillId="0" borderId="40" xfId="0" applyBorder="1" applyAlignment="1">
      <alignment wrapText="1"/>
    </xf>
    <xf numFmtId="0" fontId="0" fillId="0" borderId="41" xfId="0" applyBorder="1" applyAlignment="1">
      <alignment wrapText="1"/>
    </xf>
    <xf numFmtId="0" fontId="26" fillId="0" borderId="36" xfId="0" applyFont="1" applyBorder="1" applyAlignment="1">
      <alignment vertical="center" wrapText="1"/>
    </xf>
    <xf numFmtId="0" fontId="20" fillId="0" borderId="36" xfId="0" applyFont="1" applyBorder="1" applyAlignment="1">
      <alignment horizontal="center" vertical="center" wrapText="1"/>
    </xf>
    <xf numFmtId="0" fontId="21" fillId="0" borderId="39" xfId="0" applyFont="1" applyBorder="1" applyAlignment="1">
      <alignment vertical="center" wrapText="1"/>
    </xf>
    <xf numFmtId="0" fontId="21" fillId="0" borderId="40" xfId="0" applyFont="1" applyBorder="1" applyAlignment="1">
      <alignment vertical="center" wrapText="1"/>
    </xf>
    <xf numFmtId="0" fontId="21" fillId="0" borderId="41" xfId="0" applyFont="1" applyBorder="1" applyAlignment="1">
      <alignment vertical="center" wrapText="1"/>
    </xf>
    <xf numFmtId="0" fontId="21" fillId="0" borderId="36" xfId="0" applyFont="1" applyBorder="1" applyAlignment="1">
      <alignment vertical="center" wrapText="1"/>
    </xf>
    <xf numFmtId="0" fontId="21" fillId="0" borderId="35" xfId="0" applyFont="1" applyBorder="1" applyAlignment="1">
      <alignment vertical="center" wrapText="1"/>
    </xf>
    <xf numFmtId="0" fontId="21" fillId="0" borderId="37" xfId="0" applyFont="1" applyBorder="1" applyAlignment="1">
      <alignment vertical="center" wrapText="1"/>
    </xf>
    <xf numFmtId="0" fontId="20" fillId="0" borderId="31" xfId="0" applyFont="1" applyBorder="1" applyAlignment="1">
      <alignment vertical="center" wrapText="1"/>
    </xf>
    <xf numFmtId="0" fontId="10" fillId="0" borderId="101" xfId="0" applyFont="1" applyBorder="1" applyAlignment="1">
      <alignment horizontal="left" vertical="center" wrapText="1"/>
    </xf>
    <xf numFmtId="0" fontId="31" fillId="0" borderId="39" xfId="0" applyFont="1" applyBorder="1" applyAlignment="1">
      <alignment horizontal="center" vertical="center" wrapText="1"/>
    </xf>
    <xf numFmtId="0" fontId="31" fillId="0" borderId="40" xfId="0" applyFont="1" applyBorder="1" applyAlignment="1">
      <alignment horizontal="center" vertical="center" wrapText="1"/>
    </xf>
    <xf numFmtId="0" fontId="21" fillId="0" borderId="31" xfId="0" applyFont="1" applyBorder="1" applyAlignment="1">
      <alignment vertical="center" wrapText="1"/>
    </xf>
    <xf numFmtId="0" fontId="21" fillId="0" borderId="32" xfId="0" applyFont="1" applyBorder="1" applyAlignment="1">
      <alignment vertical="center" wrapText="1"/>
    </xf>
    <xf numFmtId="0" fontId="21" fillId="0" borderId="33" xfId="0" applyFont="1" applyBorder="1" applyAlignment="1">
      <alignment vertical="center" wrapText="1"/>
    </xf>
    <xf numFmtId="0" fontId="11" fillId="4" borderId="35" xfId="0" applyFont="1" applyFill="1" applyBorder="1" applyAlignment="1">
      <alignment horizontal="center" vertical="center" wrapText="1"/>
    </xf>
    <xf numFmtId="0" fontId="11" fillId="4" borderId="35" xfId="0" applyFont="1" applyFill="1" applyBorder="1" applyAlignment="1">
      <alignment horizontal="center" wrapText="1"/>
    </xf>
    <xf numFmtId="0" fontId="46" fillId="4" borderId="35" xfId="0" applyFont="1" applyFill="1" applyBorder="1" applyAlignment="1">
      <alignment horizontal="center" wrapText="1"/>
    </xf>
    <xf numFmtId="0" fontId="12" fillId="0" borderId="35" xfId="0" applyFont="1" applyBorder="1" applyAlignment="1">
      <alignment horizontal="center" wrapText="1"/>
    </xf>
    <xf numFmtId="0" fontId="26" fillId="0" borderId="31" xfId="0" applyFont="1" applyBorder="1" applyAlignment="1">
      <alignment vertical="center" wrapText="1"/>
    </xf>
    <xf numFmtId="0" fontId="26" fillId="0" borderId="31" xfId="0" applyFont="1" applyBorder="1" applyAlignment="1">
      <alignment horizontal="center" vertical="center" wrapText="1"/>
    </xf>
    <xf numFmtId="14" fontId="39" fillId="0" borderId="31" xfId="0" applyNumberFormat="1" applyFont="1" applyBorder="1" applyAlignment="1">
      <alignment vertical="center" wrapText="1"/>
    </xf>
    <xf numFmtId="14" fontId="39" fillId="0" borderId="32" xfId="0" applyNumberFormat="1" applyFont="1" applyBorder="1" applyAlignment="1">
      <alignment vertical="center" wrapText="1"/>
    </xf>
  </cellXfs>
  <cellStyles count="3">
    <cellStyle name="Hyperlink" xfId="2" builtinId="8"/>
    <cellStyle name="Normal" xfId="0" builtinId="0"/>
    <cellStyle name="Normal 2" xfId="1" xr:uid="{00000000-0005-0000-0000-000002000000}"/>
  </cellStyles>
  <dxfs count="1407">
    <dxf>
      <font>
        <b/>
        <i val="0"/>
        <color rgb="FF00B050"/>
      </font>
    </dxf>
    <dxf>
      <font>
        <b/>
        <i val="0"/>
        <color rgb="FFFF0000"/>
      </font>
    </dxf>
    <dxf>
      <font>
        <b/>
        <i val="0"/>
        <color rgb="FFFF0000"/>
      </font>
    </dxf>
    <dxf>
      <font>
        <b/>
        <i val="0"/>
        <color rgb="FF00B050"/>
      </font>
    </dxf>
    <dxf>
      <font>
        <b/>
        <i val="0"/>
        <color rgb="FF00B050"/>
      </font>
    </dxf>
    <dxf>
      <font>
        <b/>
        <i val="0"/>
        <color rgb="FFFF0000"/>
      </font>
    </dxf>
    <dxf>
      <font>
        <b/>
        <i val="0"/>
        <color rgb="FFFF0000"/>
      </font>
    </dxf>
    <dxf>
      <font>
        <b/>
        <i val="0"/>
        <color rgb="FF00B05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dxf>
    <dxf>
      <font>
        <b/>
        <i val="0"/>
        <color rgb="FF00B050"/>
      </font>
    </dxf>
    <dxf>
      <font>
        <b/>
        <i val="0"/>
        <color rgb="FFFF0000"/>
      </font>
      <fill>
        <patternFill patternType="none">
          <bgColor auto="1"/>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ont>
        <color auto="1"/>
      </font>
      <fill>
        <patternFill>
          <bgColor rgb="FF00B050"/>
        </patternFill>
      </fill>
    </dxf>
    <dxf>
      <fill>
        <patternFill>
          <bgColor rgb="FFFF0000"/>
        </patternFill>
      </fill>
    </dxf>
    <dxf>
      <fill>
        <patternFill>
          <bgColor rgb="FF00B050"/>
        </patternFill>
      </fill>
    </dxf>
    <dxf>
      <fill>
        <patternFill>
          <bgColor theme="1"/>
        </patternFill>
      </fill>
    </dxf>
    <dxf>
      <fill>
        <patternFill>
          <bgColor theme="1"/>
        </patternFill>
      </fill>
    </dxf>
    <dxf>
      <fill>
        <patternFill>
          <bgColor rgb="FF00B050"/>
        </patternFill>
      </fill>
    </dxf>
    <dxf>
      <fill>
        <patternFill>
          <bgColor rgb="FFFF0000"/>
        </patternFill>
      </fill>
    </dxf>
    <dxf>
      <fill>
        <patternFill>
          <bgColor rgb="FFFF6600"/>
        </patternFill>
      </fill>
    </dxf>
    <dxf>
      <fill>
        <patternFill>
          <bgColor rgb="FFFFFF00"/>
        </patternFill>
      </fill>
    </dxf>
    <dxf>
      <fill>
        <patternFill>
          <bgColor rgb="FF92D050"/>
        </patternFill>
      </fill>
    </dxf>
    <dxf>
      <fill>
        <patternFill>
          <bgColor rgb="FFFF66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FF6600"/>
        </patternFill>
      </fill>
    </dxf>
    <dxf>
      <fill>
        <patternFill>
          <bgColor rgb="FF92D050"/>
        </patternFill>
      </fill>
    </dxf>
    <dxf>
      <fill>
        <patternFill>
          <bgColor rgb="FFFFFF00"/>
        </patternFill>
      </fill>
    </dxf>
    <dxf>
      <font>
        <color auto="1"/>
      </font>
      <fill>
        <patternFill>
          <bgColor rgb="FFFF0000"/>
        </patternFill>
      </fill>
    </dxf>
    <dxf>
      <font>
        <color auto="1"/>
      </font>
      <fill>
        <patternFill>
          <bgColor rgb="FF00B050"/>
        </patternFill>
      </fill>
    </dxf>
    <dxf>
      <fill>
        <patternFill>
          <bgColor rgb="FFFF0000"/>
        </patternFill>
      </fill>
    </dxf>
    <dxf>
      <fill>
        <patternFill>
          <bgColor rgb="FF00B050"/>
        </patternFill>
      </fill>
    </dxf>
    <dxf>
      <font>
        <color auto="1"/>
      </font>
      <fill>
        <patternFill>
          <bgColor rgb="FF00B050"/>
        </patternFill>
      </fill>
    </dxf>
    <dxf>
      <font>
        <color auto="1"/>
      </font>
      <fill>
        <patternFill>
          <bgColor rgb="FFFF0000"/>
        </patternFill>
      </fill>
    </dxf>
    <dxf>
      <fill>
        <patternFill>
          <bgColor theme="1"/>
        </patternFill>
      </fill>
    </dxf>
    <dxf>
      <fill>
        <patternFill>
          <bgColor theme="1"/>
        </patternFill>
      </fill>
    </dxf>
    <dxf>
      <fill>
        <patternFill>
          <bgColor rgb="FF92D050"/>
        </patternFill>
      </fill>
    </dxf>
    <dxf>
      <fill>
        <patternFill>
          <bgColor rgb="FFFF66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ill>
        <patternFill>
          <bgColor rgb="FF7030A0"/>
        </patternFill>
      </fill>
    </dxf>
    <dxf>
      <font>
        <color rgb="FF7030A0"/>
      </font>
      <fill>
        <patternFill>
          <bgColor rgb="FF7030A0"/>
        </patternFill>
      </fill>
    </dxf>
    <dxf>
      <fill>
        <patternFill>
          <bgColor rgb="FF7030A0"/>
        </patternFill>
      </fill>
    </dxf>
    <dxf>
      <font>
        <color rgb="FF7030A0"/>
      </font>
      <fill>
        <patternFill>
          <bgColor rgb="FF7030A0"/>
        </patternFill>
      </fill>
    </dxf>
    <dxf>
      <fill>
        <patternFill>
          <bgColor rgb="FF7030A0"/>
        </patternFill>
      </fill>
    </dxf>
    <dxf>
      <font>
        <color rgb="FF7030A0"/>
      </font>
      <fill>
        <patternFill>
          <bgColor rgb="FF7030A0"/>
        </patternFill>
      </fill>
    </dxf>
    <dxf>
      <fill>
        <patternFill>
          <bgColor rgb="FF7030A0"/>
        </patternFill>
      </fill>
    </dxf>
    <dxf>
      <fill>
        <patternFill>
          <bgColor rgb="FF7030A0"/>
        </patternFill>
      </fill>
    </dxf>
    <dxf>
      <font>
        <color rgb="FF7030A0"/>
      </font>
      <fill>
        <patternFill>
          <bgColor rgb="FF7030A0"/>
        </patternFill>
      </fill>
    </dxf>
    <dxf>
      <fill>
        <patternFill>
          <bgColor rgb="FF7030A0"/>
        </patternFill>
      </fill>
    </dxf>
    <dxf>
      <font>
        <color rgb="FF7030A0"/>
      </font>
      <fill>
        <patternFill>
          <bgColor rgb="FF7030A0"/>
        </patternFill>
      </fill>
    </dxf>
    <dxf>
      <fill>
        <patternFill>
          <bgColor rgb="FF7030A0"/>
        </patternFill>
      </fill>
    </dxf>
    <dxf>
      <font>
        <color rgb="FF7030A0"/>
      </font>
      <fill>
        <patternFill>
          <bgColor rgb="FF7030A0"/>
        </patternFill>
      </fill>
    </dxf>
    <dxf>
      <font>
        <color rgb="FF7030A0"/>
      </font>
      <fill>
        <patternFill>
          <bgColor rgb="FF7030A0"/>
        </patternFill>
      </fill>
    </dxf>
    <dxf>
      <font>
        <color rgb="FF7030A0"/>
      </font>
      <fill>
        <patternFill>
          <bgColor rgb="FF7030A0"/>
        </patternFill>
      </fill>
    </dxf>
    <dxf>
      <fill>
        <patternFill>
          <bgColor theme="0" tint="-0.24994659260841701"/>
        </patternFill>
      </fill>
    </dxf>
    <dxf>
      <font>
        <b/>
        <i val="0"/>
        <color rgb="FFFF0000"/>
      </font>
    </dxf>
    <dxf>
      <font>
        <b/>
        <i val="0"/>
        <color rgb="FF00B050"/>
      </font>
    </dxf>
    <dxf>
      <font>
        <b/>
        <i val="0"/>
        <color rgb="FFFF0000"/>
      </font>
    </dxf>
    <dxf>
      <font>
        <b/>
        <i val="0"/>
        <color rgb="FF00B050"/>
      </font>
    </dxf>
    <dxf>
      <font>
        <b/>
        <i val="0"/>
        <color rgb="FFFF0000"/>
      </font>
      <fill>
        <patternFill patternType="none">
          <bgColor auto="1"/>
        </patternFill>
      </fill>
    </dxf>
    <dxf>
      <font>
        <b/>
        <i val="0"/>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7030A0"/>
        </patternFill>
      </fill>
    </dxf>
    <dxf>
      <fill>
        <patternFill>
          <bgColor rgb="FF00B050"/>
        </patternFill>
      </fill>
    </dxf>
    <dxf>
      <fill>
        <patternFill>
          <bgColor rgb="FF7030A0"/>
        </patternFill>
      </fill>
    </dxf>
    <dxf>
      <fill>
        <patternFill>
          <bgColor rgb="FF00B050"/>
        </patternFill>
      </fill>
    </dxf>
    <dxf>
      <fill>
        <patternFill>
          <bgColor rgb="FFFF0000"/>
        </patternFill>
      </fill>
    </dxf>
    <dxf>
      <fill>
        <patternFill>
          <bgColor rgb="FF00B050"/>
        </patternFill>
      </fill>
    </dxf>
    <dxf>
      <fill>
        <patternFill>
          <bgColor rgb="FF7030A0"/>
        </patternFill>
      </fill>
    </dxf>
    <dxf>
      <fill>
        <patternFill>
          <bgColor rgb="FFFF0000"/>
        </patternFill>
      </fill>
    </dxf>
    <dxf>
      <fill>
        <patternFill>
          <bgColor rgb="FFFF0000"/>
        </patternFill>
      </fill>
    </dxf>
    <dxf>
      <fill>
        <patternFill>
          <bgColor rgb="FF00B050"/>
        </patternFill>
      </fill>
    </dxf>
    <dxf>
      <fill>
        <patternFill>
          <bgColor rgb="FF7030A0"/>
        </patternFill>
      </fill>
    </dxf>
    <dxf>
      <fill>
        <patternFill>
          <bgColor rgb="FFFF0000"/>
        </patternFill>
      </fill>
    </dxf>
    <dxf>
      <fill>
        <patternFill>
          <bgColor rgb="FF00B050"/>
        </patternFill>
      </fill>
    </dxf>
    <dxf>
      <fill>
        <patternFill>
          <bgColor rgb="FF7030A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7030A0"/>
        </patternFill>
      </fill>
    </dxf>
    <dxf>
      <fill>
        <patternFill>
          <bgColor rgb="FF00B050"/>
        </patternFill>
      </fill>
    </dxf>
    <dxf>
      <fill>
        <patternFill>
          <bgColor rgb="FFFF0000"/>
        </patternFill>
      </fill>
    </dxf>
    <dxf>
      <fill>
        <patternFill>
          <bgColor rgb="FFFF0000"/>
        </patternFill>
      </fill>
    </dxf>
    <dxf>
      <fill>
        <patternFill>
          <bgColor theme="0" tint="-0.249946592608417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7030A0"/>
        </patternFill>
      </fill>
    </dxf>
    <dxf>
      <fill>
        <patternFill>
          <bgColor rgb="FFFF0000"/>
        </patternFill>
      </fill>
    </dxf>
    <dxf>
      <fill>
        <patternFill>
          <bgColor rgb="FF00B050"/>
        </patternFill>
      </fill>
    </dxf>
    <dxf>
      <fill>
        <patternFill>
          <bgColor rgb="FF7030A0"/>
        </patternFill>
      </fill>
    </dxf>
    <dxf>
      <fill>
        <patternFill>
          <bgColor rgb="FFFF0000"/>
        </patternFill>
      </fill>
    </dxf>
    <dxf>
      <fill>
        <patternFill>
          <bgColor rgb="FF7030A0"/>
        </patternFill>
      </fill>
    </dxf>
    <dxf>
      <fill>
        <patternFill>
          <bgColor rgb="FF00B050"/>
        </patternFill>
      </fill>
    </dxf>
    <dxf>
      <fill>
        <patternFill>
          <bgColor rgb="FF00B050"/>
        </patternFill>
      </fill>
    </dxf>
    <dxf>
      <fill>
        <patternFill>
          <bgColor rgb="FFFF0000"/>
        </patternFill>
      </fill>
    </dxf>
    <dxf>
      <fill>
        <patternFill>
          <bgColor rgb="FF7030A0"/>
        </patternFill>
      </fill>
    </dxf>
    <dxf>
      <fill>
        <patternFill>
          <bgColor rgb="FFFF0000"/>
        </patternFill>
      </fill>
    </dxf>
    <dxf>
      <fill>
        <patternFill>
          <bgColor rgb="FF00B050"/>
        </patternFill>
      </fill>
    </dxf>
    <dxf>
      <fill>
        <patternFill>
          <bgColor rgb="FF7030A0"/>
        </patternFill>
      </fill>
    </dxf>
    <dxf>
      <fill>
        <patternFill>
          <bgColor rgb="FF7030A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7030A0"/>
        </patternFill>
      </fill>
    </dxf>
    <dxf>
      <fill>
        <patternFill>
          <bgColor rgb="FF00B050"/>
        </patternFill>
      </fill>
    </dxf>
    <dxf>
      <fill>
        <patternFill>
          <bgColor rgb="FFFF0000"/>
        </patternFill>
      </fill>
    </dxf>
    <dxf>
      <fill>
        <patternFill>
          <bgColor rgb="FF7030A0"/>
        </patternFill>
      </fill>
    </dxf>
    <dxf>
      <fill>
        <patternFill>
          <bgColor rgb="FF00B050"/>
        </patternFill>
      </fill>
    </dxf>
    <dxf>
      <fill>
        <patternFill>
          <bgColor rgb="FFFF0000"/>
        </patternFill>
      </fill>
    </dxf>
    <dxf>
      <fill>
        <patternFill>
          <bgColor rgb="FF7030A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theme="0" tint="-0.24994659260841701"/>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F0"/>
        </patternFill>
      </fill>
    </dxf>
    <dxf>
      <fill>
        <patternFill>
          <bgColor rgb="FF00B05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F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7030A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7030A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7030A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7030A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theme="0" tint="-0.24994659260841701"/>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ont>
        <b/>
        <i val="0"/>
        <color rgb="FFFF0000"/>
      </font>
    </dxf>
    <dxf>
      <font>
        <b/>
        <i val="0"/>
        <color rgb="FFFF0000"/>
      </font>
    </dxf>
    <dxf>
      <font>
        <color theme="0" tint="-0.24994659260841701"/>
      </font>
    </dxf>
    <dxf>
      <fill>
        <patternFill>
          <bgColor rgb="FF00B050"/>
        </patternFill>
      </fill>
    </dxf>
    <dxf>
      <fill>
        <patternFill>
          <bgColor rgb="FFFF0000"/>
        </patternFill>
      </fill>
    </dxf>
    <dxf>
      <fill>
        <patternFill>
          <bgColor theme="1"/>
        </patternFill>
      </fill>
    </dxf>
    <dxf>
      <fill>
        <patternFill>
          <bgColor theme="1"/>
        </patternFill>
      </fill>
    </dxf>
    <dxf>
      <font>
        <b/>
        <i val="0"/>
        <color rgb="FFFF0000"/>
      </font>
    </dxf>
    <dxf>
      <font>
        <b/>
        <i val="0"/>
        <color rgb="FFFF0000"/>
      </font>
    </dxf>
    <dxf>
      <fill>
        <patternFill>
          <bgColor theme="1"/>
        </patternFill>
      </fill>
    </dxf>
    <dxf>
      <fill>
        <patternFill>
          <bgColor rgb="FFFF0000"/>
        </patternFill>
      </fill>
    </dxf>
    <dxf>
      <fill>
        <patternFill>
          <bgColor rgb="FF00B050"/>
        </patternFill>
      </fill>
    </dxf>
    <dxf>
      <fill>
        <patternFill>
          <bgColor theme="1"/>
        </patternFill>
      </fill>
    </dxf>
    <dxf>
      <fill>
        <patternFill>
          <bgColor rgb="FFFF0000"/>
        </patternFill>
      </fill>
    </dxf>
    <dxf>
      <fill>
        <patternFill>
          <bgColor rgb="FF00B050"/>
        </patternFill>
      </fill>
    </dxf>
    <dxf>
      <fill>
        <patternFill>
          <bgColor rgb="FF7030A0"/>
        </patternFill>
      </fill>
    </dxf>
    <dxf>
      <font>
        <b/>
        <i val="0"/>
        <color rgb="FFFF0000"/>
      </font>
    </dxf>
    <dxf>
      <font>
        <b/>
        <i val="0"/>
        <color rgb="FFFF0000"/>
      </font>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B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92D050"/>
        </patternFill>
      </fill>
    </dxf>
    <dxf>
      <fill>
        <patternFill>
          <bgColor rgb="FF92D050"/>
        </patternFill>
      </fill>
    </dxf>
    <dxf>
      <fill>
        <patternFill>
          <bgColor rgb="FFFF6600"/>
        </patternFill>
      </fill>
    </dxf>
    <dxf>
      <fill>
        <patternFill>
          <bgColor rgb="FFFF6600"/>
        </patternFill>
      </fill>
    </dxf>
    <dxf>
      <fill>
        <patternFill>
          <bgColor rgb="FFFFFF00"/>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6600"/>
        </patternFill>
      </fill>
    </dxf>
    <dxf>
      <fill>
        <patternFill>
          <bgColor rgb="FF7030A0"/>
        </patternFill>
      </fill>
    </dxf>
    <dxf>
      <fill>
        <patternFill>
          <bgColor rgb="FF92D050"/>
        </patternFill>
      </fill>
    </dxf>
    <dxf>
      <fill>
        <patternFill>
          <bgColor theme="0" tint="-0.24994659260841701"/>
        </patternFill>
      </fill>
    </dxf>
    <dxf>
      <fill>
        <patternFill>
          <bgColor rgb="FF92D050"/>
        </patternFill>
      </fill>
    </dxf>
    <dxf>
      <fill>
        <patternFill>
          <bgColor rgb="FFFF6600"/>
        </patternFill>
      </fill>
    </dxf>
    <dxf>
      <fill>
        <patternFill>
          <bgColor rgb="FFFF6600"/>
        </patternFill>
      </fill>
    </dxf>
    <dxf>
      <fill>
        <patternFill>
          <bgColor rgb="FF92D05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92D050"/>
        </patternFill>
      </fill>
    </dxf>
    <dxf>
      <fill>
        <patternFill>
          <bgColor rgb="FFFF6600"/>
        </patternFill>
      </fill>
    </dxf>
    <dxf>
      <fill>
        <patternFill>
          <bgColor rgb="FFFF6600"/>
        </patternFill>
      </fill>
    </dxf>
    <dxf>
      <fill>
        <patternFill>
          <bgColor rgb="FFFFFF00"/>
        </patternFill>
      </fill>
    </dxf>
    <dxf>
      <fill>
        <patternFill>
          <bgColor rgb="FF92D050"/>
        </patternFill>
      </fill>
    </dxf>
    <dxf>
      <fill>
        <patternFill>
          <bgColor rgb="FFFF6600"/>
        </patternFill>
      </fill>
    </dxf>
    <dxf>
      <fill>
        <patternFill>
          <bgColor rgb="FF92D050"/>
        </patternFill>
      </fill>
    </dxf>
    <dxf>
      <fill>
        <patternFill>
          <bgColor rgb="FF7030A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00B0F0"/>
        </patternFill>
      </fill>
    </dxf>
    <dxf>
      <fill>
        <patternFill>
          <bgColor rgb="FF00B0F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00B0F0"/>
        </patternFill>
      </fill>
    </dxf>
    <dxf>
      <fill>
        <patternFill>
          <bgColor rgb="FFFF6600"/>
        </patternFill>
      </fill>
    </dxf>
    <dxf>
      <fill>
        <patternFill>
          <bgColor rgb="FF00B0F0"/>
        </patternFill>
      </fill>
    </dxf>
    <dxf>
      <fill>
        <patternFill>
          <bgColor rgb="FFFF6600"/>
        </patternFill>
      </fill>
    </dxf>
    <dxf>
      <fill>
        <patternFill>
          <bgColor rgb="FF92D050"/>
        </patternFill>
      </fill>
    </dxf>
    <dxf>
      <fill>
        <patternFill>
          <bgColor rgb="FF92D050"/>
        </patternFill>
      </fill>
    </dxf>
    <dxf>
      <fill>
        <patternFill>
          <bgColor rgb="FFFF6600"/>
        </patternFill>
      </fill>
    </dxf>
    <dxf>
      <fill>
        <patternFill>
          <bgColor rgb="FF00B0F0"/>
        </patternFill>
      </fill>
    </dxf>
    <dxf>
      <fill>
        <patternFill>
          <bgColor rgb="FF00B0F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00B0F0"/>
        </patternFill>
      </fill>
    </dxf>
    <dxf>
      <fill>
        <patternFill>
          <bgColor rgb="FF00B0F0"/>
        </patternFill>
      </fill>
    </dxf>
    <dxf>
      <fill>
        <patternFill>
          <bgColor rgb="FF92D050"/>
        </patternFill>
      </fill>
    </dxf>
    <dxf>
      <fill>
        <patternFill>
          <bgColor rgb="FFFF6600"/>
        </patternFill>
      </fill>
    </dxf>
    <dxf>
      <fill>
        <patternFill>
          <bgColor theme="0" tint="-0.24994659260841701"/>
        </patternFill>
      </fill>
    </dxf>
    <dxf>
      <fill>
        <patternFill>
          <bgColor theme="0" tint="-0.249916074098941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b/>
        <i val="0"/>
        <color rgb="FFFF0000"/>
      </font>
    </dxf>
    <dxf>
      <font>
        <color theme="0"/>
      </font>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160740989410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6600"/>
        </patternFill>
      </fill>
    </dxf>
    <dxf>
      <fill>
        <patternFill>
          <bgColor rgb="FF92D050"/>
        </patternFill>
      </fill>
    </dxf>
    <dxf>
      <fill>
        <patternFill>
          <bgColor rgb="FF00B0F0"/>
        </patternFill>
      </fill>
    </dxf>
    <dxf>
      <fill>
        <patternFill>
          <bgColor rgb="FFFF6600"/>
        </patternFill>
      </fill>
    </dxf>
    <dxf>
      <fill>
        <patternFill>
          <bgColor rgb="FF92D050"/>
        </patternFill>
      </fill>
    </dxf>
    <dxf>
      <fill>
        <patternFill>
          <bgColor rgb="FF00B0F0"/>
        </patternFill>
      </fill>
    </dxf>
    <dxf>
      <fill>
        <patternFill>
          <bgColor rgb="FFFF6600"/>
        </patternFill>
      </fill>
    </dxf>
    <dxf>
      <fill>
        <patternFill>
          <bgColor rgb="FF92D050"/>
        </patternFill>
      </fill>
    </dxf>
    <dxf>
      <fill>
        <patternFill>
          <bgColor rgb="FF00B0F0"/>
        </patternFill>
      </fill>
    </dxf>
    <dxf>
      <fill>
        <patternFill>
          <bgColor rgb="FFFF660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6600"/>
        </patternFill>
      </fill>
    </dxf>
    <dxf>
      <fill>
        <patternFill>
          <bgColor theme="0" tint="-0.24994659260841701"/>
        </patternFill>
      </fill>
    </dxf>
    <dxf>
      <fill>
        <patternFill>
          <bgColor rgb="FFFF6600"/>
        </patternFill>
      </fill>
    </dxf>
    <dxf>
      <fill>
        <patternFill>
          <bgColor rgb="FF00B0F0"/>
        </patternFill>
      </fill>
    </dxf>
    <dxf>
      <fill>
        <patternFill>
          <bgColor rgb="FF92D050"/>
        </patternFill>
      </fill>
    </dxf>
    <dxf>
      <fill>
        <patternFill>
          <bgColor theme="0" tint="-0.24994659260841701"/>
        </patternFill>
      </fill>
    </dxf>
    <dxf>
      <fill>
        <patternFill>
          <bgColor rgb="FFFF6600"/>
        </patternFill>
      </fill>
    </dxf>
    <dxf>
      <fill>
        <patternFill>
          <bgColor rgb="FF92D050"/>
        </patternFill>
      </fill>
    </dxf>
    <dxf>
      <fill>
        <patternFill>
          <bgColor rgb="FF00B0F0"/>
        </patternFill>
      </fill>
    </dxf>
    <dxf>
      <fill>
        <patternFill>
          <bgColor theme="0" tint="-0.24994659260841701"/>
        </patternFill>
      </fill>
    </dxf>
    <dxf>
      <fill>
        <patternFill>
          <bgColor rgb="FF00B0F0"/>
        </patternFill>
      </fill>
    </dxf>
    <dxf>
      <fill>
        <patternFill>
          <bgColor theme="0" tint="-0.24994659260841701"/>
        </patternFill>
      </fill>
    </dxf>
    <dxf>
      <fill>
        <patternFill>
          <bgColor rgb="FF00B0F0"/>
        </patternFill>
      </fill>
    </dxf>
    <dxf>
      <fill>
        <patternFill>
          <bgColor rgb="FF92D050"/>
        </patternFill>
      </fill>
    </dxf>
    <dxf>
      <fill>
        <patternFill>
          <bgColor rgb="FFFF6600"/>
        </patternFill>
      </fill>
    </dxf>
    <dxf>
      <fill>
        <patternFill>
          <bgColor rgb="FF00B0F0"/>
        </patternFill>
      </fill>
    </dxf>
    <dxf>
      <fill>
        <patternFill>
          <bgColor rgb="FF92D050"/>
        </patternFill>
      </fill>
    </dxf>
    <dxf>
      <fill>
        <patternFill>
          <bgColor rgb="FFFF6600"/>
        </patternFill>
      </fill>
    </dxf>
    <dxf>
      <fill>
        <patternFill>
          <bgColor rgb="FF92D050"/>
        </patternFill>
      </fill>
    </dxf>
    <dxf>
      <fill>
        <patternFill>
          <bgColor rgb="FFFF6600"/>
        </patternFill>
      </fill>
    </dxf>
    <dxf>
      <fill>
        <patternFill>
          <bgColor rgb="FF00B0F0"/>
        </patternFill>
      </fill>
    </dxf>
    <dxf>
      <fill>
        <patternFill>
          <bgColor rgb="FFFF660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6600"/>
        </patternFill>
      </fill>
    </dxf>
    <dxf>
      <fill>
        <patternFill>
          <bgColor rgb="FFFF6600"/>
        </patternFill>
      </fill>
    </dxf>
    <dxf>
      <fill>
        <patternFill>
          <bgColor rgb="FF00B0F0"/>
        </patternFill>
      </fill>
    </dxf>
    <dxf>
      <fill>
        <patternFill>
          <bgColor rgb="FF92D050"/>
        </patternFill>
      </fill>
    </dxf>
    <dxf>
      <fill>
        <patternFill>
          <bgColor rgb="FF92D050"/>
        </patternFill>
      </fill>
    </dxf>
    <dxf>
      <fill>
        <patternFill>
          <bgColor rgb="FFFF660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1607409894101"/>
        </patternFill>
      </fill>
    </dxf>
    <dxf>
      <fill>
        <patternFill>
          <bgColor theme="0" tint="-0.24994659260841701"/>
        </patternFill>
      </fill>
    </dxf>
    <dxf>
      <fill>
        <patternFill>
          <bgColor theme="0" tint="-0.24994659260841701"/>
        </patternFill>
      </fill>
    </dxf>
    <dxf>
      <fill>
        <patternFill>
          <bgColor theme="0" tint="-0.24991607409894101"/>
        </patternFill>
      </fill>
    </dxf>
    <dxf>
      <fill>
        <patternFill>
          <bgColor theme="0" tint="-0.24991607409894101"/>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ont>
        <b/>
        <i val="0"/>
        <color rgb="FFFF0000"/>
      </font>
      <fill>
        <patternFill patternType="none">
          <bgColor auto="1"/>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00B0F0"/>
        </patternFill>
      </fill>
    </dxf>
    <dxf>
      <fill>
        <patternFill>
          <bgColor rgb="FF00B0F0"/>
        </patternFill>
      </fill>
    </dxf>
    <dxf>
      <fill>
        <patternFill>
          <bgColor theme="0" tint="-0.24994659260841701"/>
        </patternFill>
      </fill>
    </dxf>
  </dxfs>
  <tableStyles count="0" defaultTableStyle="TableStyleMedium2" defaultPivotStyle="PivotStyleLight16"/>
  <colors>
    <mruColors>
      <color rgb="FFEEF8E4"/>
      <color rgb="FFCCFFCC"/>
      <color rgb="FF66FF33"/>
      <color rgb="FFFFFFCC"/>
      <color rgb="FFFFCCCC"/>
      <color rgb="FFFF9999"/>
      <color rgb="FFFFFF00"/>
      <color rgb="FFFF6600"/>
      <color rgb="FFFFD9E6"/>
      <color rgb="FFFFA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gister.fca.org.uk/" TargetMode="External"/><Relationship Id="rId2" Type="http://schemas.openxmlformats.org/officeDocument/2006/relationships/hyperlink" Target="https://register.fca.org.uk/" TargetMode="External"/><Relationship Id="rId1" Type="http://schemas.openxmlformats.org/officeDocument/2006/relationships/hyperlink" Target="https://register.fca.org.uk/" TargetMode="External"/><Relationship Id="rId5" Type="http://schemas.openxmlformats.org/officeDocument/2006/relationships/printerSettings" Target="../printerSettings/printerSettings1.bin"/><Relationship Id="rId4" Type="http://schemas.openxmlformats.org/officeDocument/2006/relationships/hyperlink" Target="https://register.fca.org.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48E7D-AB52-456F-9B21-FA38456F8648}">
  <sheetPr>
    <pageSetUpPr fitToPage="1"/>
  </sheetPr>
  <dimension ref="A1:AZ472"/>
  <sheetViews>
    <sheetView showGridLines="0" tabSelected="1" zoomScale="80" zoomScaleNormal="80" workbookViewId="0">
      <pane ySplit="1" topLeftCell="A2" activePane="bottomLeft" state="frozen"/>
      <selection activeCell="AA48" sqref="AA48:AK48"/>
      <selection pane="bottomLeft" activeCell="G75" sqref="G75:L75"/>
    </sheetView>
  </sheetViews>
  <sheetFormatPr defaultColWidth="0" defaultRowHeight="12.6" zeroHeight="1" x14ac:dyDescent="0.2"/>
  <cols>
    <col min="1" max="1" width="4.26953125" style="8" customWidth="1"/>
    <col min="2" max="3" width="3.36328125" style="8" customWidth="1"/>
    <col min="4" max="4" width="5.36328125" style="8" customWidth="1"/>
    <col min="5" max="5" width="7.453125" style="8" customWidth="1"/>
    <col min="6" max="6" width="14.7265625" style="8" customWidth="1"/>
    <col min="7" max="12" width="5.453125" style="8" customWidth="1"/>
    <col min="13" max="14" width="6.7265625" style="8" customWidth="1"/>
    <col min="15" max="15" width="10" style="8" customWidth="1"/>
    <col min="16" max="16" width="4.6328125" style="8" customWidth="1"/>
    <col min="17" max="17" width="5.36328125" style="8" customWidth="1"/>
    <col min="18" max="18" width="10.453125" style="8" customWidth="1"/>
    <col min="19" max="19" width="11" style="8" customWidth="1"/>
    <col min="20" max="20" width="5.453125" style="8" customWidth="1"/>
    <col min="21" max="21" width="6.81640625" style="8" customWidth="1"/>
    <col min="22" max="22" width="5.453125" style="8" customWidth="1"/>
    <col min="23" max="23" width="10.26953125" style="8" customWidth="1"/>
    <col min="24" max="28" width="5.453125" style="8" customWidth="1"/>
    <col min="29" max="29" width="8" style="8" customWidth="1"/>
    <col min="30" max="30" width="10" style="8" customWidth="1"/>
    <col min="31" max="31" width="10.7265625" style="8" customWidth="1"/>
    <col min="32" max="34" width="5.453125" style="8" customWidth="1"/>
    <col min="35" max="35" width="3.36328125" style="8" hidden="1" customWidth="1"/>
    <col min="36" max="36" width="3.26953125" style="8" hidden="1" customWidth="1"/>
    <col min="37" max="52" width="3.36328125" style="8" hidden="1" customWidth="1"/>
    <col min="53" max="16384" width="9" style="8" hidden="1"/>
  </cols>
  <sheetData>
    <row r="1" spans="2:35" s="7" customFormat="1" ht="28.2" x14ac:dyDescent="0.45">
      <c r="B1" s="703" t="s">
        <v>0</v>
      </c>
      <c r="C1" s="703"/>
      <c r="D1" s="703"/>
      <c r="E1" s="703"/>
      <c r="F1" s="703"/>
      <c r="G1" s="703"/>
      <c r="H1" s="703"/>
      <c r="I1" s="703"/>
      <c r="J1" s="703"/>
      <c r="K1" s="703"/>
      <c r="L1" s="703"/>
      <c r="M1" s="703"/>
      <c r="N1" s="703"/>
      <c r="O1" s="703"/>
      <c r="P1" s="703"/>
      <c r="Q1" s="703"/>
      <c r="R1" s="703"/>
      <c r="S1" s="703"/>
      <c r="T1" s="703"/>
      <c r="U1" s="703"/>
      <c r="V1" s="703"/>
      <c r="W1" s="703"/>
      <c r="X1" s="703"/>
      <c r="Y1" s="704"/>
      <c r="Z1" s="704"/>
      <c r="AA1" s="704"/>
      <c r="AB1" s="704"/>
      <c r="AC1" s="704"/>
      <c r="AD1" s="704"/>
      <c r="AE1" s="704"/>
      <c r="AF1" s="704"/>
      <c r="AG1" s="704"/>
      <c r="AH1" s="63"/>
    </row>
    <row r="2" spans="2:35" x14ac:dyDescent="0.2">
      <c r="AI2" s="9"/>
    </row>
    <row r="3" spans="2:35" ht="22.2" x14ac:dyDescent="0.35">
      <c r="B3" s="705" t="s">
        <v>1</v>
      </c>
      <c r="C3" s="706"/>
      <c r="D3" s="706"/>
      <c r="E3" s="706"/>
      <c r="F3" s="706"/>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I3" s="9"/>
    </row>
    <row r="4" spans="2:35" x14ac:dyDescent="0.2">
      <c r="AI4" s="9"/>
    </row>
    <row r="5" spans="2:35" x14ac:dyDescent="0.2">
      <c r="B5" s="707" t="s">
        <v>2</v>
      </c>
      <c r="C5" s="707"/>
      <c r="D5" s="707"/>
      <c r="E5" s="708"/>
      <c r="F5" s="708"/>
      <c r="G5" s="709"/>
      <c r="H5" s="710"/>
      <c r="I5" s="710"/>
      <c r="J5" s="710"/>
      <c r="K5" s="710"/>
      <c r="L5" s="710"/>
    </row>
    <row r="6" spans="2:35" x14ac:dyDescent="0.2">
      <c r="F6" s="10"/>
      <c r="AI6" s="9"/>
    </row>
    <row r="7" spans="2:35" ht="16.2" x14ac:dyDescent="0.3">
      <c r="B7" s="11" t="s">
        <v>3</v>
      </c>
      <c r="C7" s="12"/>
      <c r="D7" s="12"/>
      <c r="E7" s="12"/>
      <c r="F7" s="12"/>
      <c r="G7" s="12"/>
      <c r="H7" s="12"/>
      <c r="I7" s="12"/>
      <c r="J7" s="12"/>
      <c r="K7" s="12"/>
      <c r="L7" s="12"/>
      <c r="M7" s="33"/>
      <c r="N7" s="33"/>
      <c r="O7" s="33"/>
      <c r="P7" s="33"/>
      <c r="Q7" s="33"/>
      <c r="R7" s="33"/>
      <c r="S7" s="147" t="s">
        <v>4</v>
      </c>
      <c r="T7" s="237"/>
      <c r="U7" s="237"/>
      <c r="V7" s="237"/>
      <c r="W7" s="237"/>
      <c r="X7" s="12"/>
      <c r="Y7" s="12"/>
      <c r="Z7" s="12"/>
      <c r="AA7" s="12"/>
      <c r="AB7" s="12"/>
      <c r="AC7" s="12"/>
      <c r="AD7" s="12"/>
      <c r="AE7" s="12"/>
      <c r="AF7" s="12"/>
      <c r="AG7" s="12"/>
      <c r="AH7" s="17"/>
      <c r="AI7" s="9"/>
    </row>
    <row r="8" spans="2:35" x14ac:dyDescent="0.2">
      <c r="M8" s="9"/>
      <c r="N8" s="9"/>
      <c r="O8" s="9"/>
      <c r="P8" s="9"/>
      <c r="Q8" s="9"/>
      <c r="R8" s="9"/>
      <c r="S8" s="149"/>
      <c r="T8" s="149"/>
      <c r="U8" s="149"/>
      <c r="V8" s="149"/>
      <c r="W8" s="149"/>
      <c r="AI8" s="9"/>
    </row>
    <row r="9" spans="2:35" ht="13.8" x14ac:dyDescent="0.25">
      <c r="B9" s="711" t="s">
        <v>5</v>
      </c>
      <c r="C9" s="708"/>
      <c r="D9" s="708"/>
      <c r="E9" s="708"/>
      <c r="F9" s="708"/>
      <c r="G9" s="709"/>
      <c r="H9" s="710"/>
      <c r="I9" s="710"/>
      <c r="J9" s="710"/>
      <c r="K9" s="710"/>
      <c r="L9" s="710"/>
      <c r="M9" s="38"/>
      <c r="N9" s="41"/>
      <c r="O9" s="41"/>
      <c r="P9" s="9"/>
      <c r="Q9" s="9"/>
      <c r="R9" s="9"/>
      <c r="S9" s="712" t="s">
        <v>6</v>
      </c>
      <c r="T9" s="420"/>
      <c r="U9" s="420"/>
      <c r="V9" s="420"/>
      <c r="W9" s="421"/>
      <c r="X9" s="713"/>
      <c r="Y9" s="714"/>
      <c r="Z9" s="714"/>
      <c r="AA9" s="714"/>
      <c r="AB9" s="714"/>
      <c r="AC9" s="714"/>
      <c r="AI9" s="9"/>
    </row>
    <row r="10" spans="2:35" x14ac:dyDescent="0.2">
      <c r="B10" s="711" t="s">
        <v>7</v>
      </c>
      <c r="C10" s="715"/>
      <c r="D10" s="715"/>
      <c r="E10" s="715"/>
      <c r="F10" s="715"/>
      <c r="G10" s="716"/>
      <c r="H10" s="717"/>
      <c r="I10" s="717"/>
      <c r="J10" s="717"/>
      <c r="K10" s="717"/>
      <c r="L10" s="717"/>
      <c r="M10" s="39"/>
      <c r="N10" s="42"/>
      <c r="O10" s="42"/>
      <c r="P10" s="9"/>
      <c r="Q10" s="9"/>
      <c r="R10" s="9"/>
      <c r="AI10" s="9"/>
    </row>
    <row r="11" spans="2:35" ht="16.2" x14ac:dyDescent="0.3">
      <c r="B11" s="683"/>
      <c r="C11" s="684"/>
      <c r="D11" s="684"/>
      <c r="E11" s="684"/>
      <c r="F11" s="684"/>
      <c r="G11" s="685"/>
      <c r="H11" s="686"/>
      <c r="I11" s="686"/>
      <c r="J11" s="686"/>
      <c r="K11" s="686"/>
      <c r="L11" s="686"/>
      <c r="M11" s="41"/>
      <c r="N11" s="41"/>
      <c r="O11" s="41"/>
      <c r="P11" s="9"/>
      <c r="Q11" s="9"/>
      <c r="R11" s="9"/>
      <c r="S11" s="11" t="s">
        <v>8</v>
      </c>
      <c r="T11" s="12"/>
      <c r="U11" s="12"/>
      <c r="V11" s="12"/>
      <c r="W11" s="12"/>
      <c r="X11" s="12"/>
      <c r="Y11" s="12"/>
      <c r="Z11" s="12"/>
      <c r="AA11" s="12"/>
      <c r="AB11" s="12"/>
      <c r="AC11" s="12"/>
      <c r="AD11" s="12"/>
      <c r="AE11" s="12"/>
      <c r="AF11" s="12"/>
      <c r="AG11" s="12"/>
      <c r="AI11" s="9"/>
    </row>
    <row r="12" spans="2:35" ht="13.8" x14ac:dyDescent="0.25">
      <c r="B12" s="443" t="s">
        <v>9</v>
      </c>
      <c r="C12" s="416"/>
      <c r="D12" s="416"/>
      <c r="E12" s="416"/>
      <c r="F12" s="417"/>
      <c r="G12" s="387"/>
      <c r="H12" s="388"/>
      <c r="I12" s="388"/>
      <c r="J12" s="388"/>
      <c r="K12" s="388"/>
      <c r="L12" s="389"/>
      <c r="M12" s="41"/>
      <c r="N12" s="41"/>
      <c r="O12" s="41"/>
      <c r="P12" s="9"/>
      <c r="Q12" s="9"/>
      <c r="R12" s="9"/>
      <c r="AE12" s="18" t="s">
        <v>10</v>
      </c>
      <c r="AF12" s="18" t="s">
        <v>11</v>
      </c>
      <c r="AI12" s="9"/>
    </row>
    <row r="13" spans="2:35" ht="13.8" x14ac:dyDescent="0.25">
      <c r="B13" s="443" t="s">
        <v>12</v>
      </c>
      <c r="C13" s="416"/>
      <c r="D13" s="416"/>
      <c r="E13" s="416"/>
      <c r="F13" s="417"/>
      <c r="G13" s="387"/>
      <c r="H13" s="388"/>
      <c r="I13" s="388"/>
      <c r="J13" s="388"/>
      <c r="K13" s="388"/>
      <c r="L13" s="389"/>
      <c r="M13" s="41"/>
      <c r="N13" s="41"/>
      <c r="O13" s="41"/>
      <c r="P13" s="9"/>
      <c r="Q13" s="9"/>
      <c r="R13" s="9"/>
      <c r="S13" s="415" t="s">
        <v>13</v>
      </c>
      <c r="T13" s="416"/>
      <c r="U13" s="416"/>
      <c r="V13" s="416"/>
      <c r="W13" s="417"/>
      <c r="X13" s="387"/>
      <c r="Y13" s="388"/>
      <c r="Z13" s="388"/>
      <c r="AA13" s="388"/>
      <c r="AB13" s="388"/>
      <c r="AC13" s="389"/>
      <c r="AE13" s="110"/>
      <c r="AF13" s="413"/>
      <c r="AG13" s="682"/>
      <c r="AI13" s="9"/>
    </row>
    <row r="14" spans="2:35" ht="13.8" x14ac:dyDescent="0.25">
      <c r="B14" s="443" t="s">
        <v>14</v>
      </c>
      <c r="C14" s="416"/>
      <c r="D14" s="416"/>
      <c r="E14" s="416"/>
      <c r="F14" s="417"/>
      <c r="G14" s="731"/>
      <c r="H14" s="388"/>
      <c r="I14" s="388"/>
      <c r="J14" s="388"/>
      <c r="K14" s="388"/>
      <c r="L14" s="389"/>
      <c r="M14" s="41"/>
      <c r="N14" s="41"/>
      <c r="O14" s="41"/>
      <c r="P14" s="9"/>
      <c r="Q14" s="9"/>
      <c r="R14" s="9"/>
      <c r="S14" s="415" t="s">
        <v>15</v>
      </c>
      <c r="T14" s="416"/>
      <c r="U14" s="416"/>
      <c r="V14" s="416"/>
      <c r="W14" s="417"/>
      <c r="X14" s="718"/>
      <c r="Y14" s="388"/>
      <c r="Z14" s="388"/>
      <c r="AA14" s="388"/>
      <c r="AB14" s="388"/>
      <c r="AC14" s="389"/>
      <c r="AD14" s="79" t="s">
        <v>16</v>
      </c>
      <c r="AE14" s="109"/>
      <c r="AF14" s="413"/>
      <c r="AG14" s="682"/>
      <c r="AI14" s="9"/>
    </row>
    <row r="15" spans="2:35" x14ac:dyDescent="0.2">
      <c r="B15" s="443" t="s">
        <v>17</v>
      </c>
      <c r="C15" s="416"/>
      <c r="D15" s="416"/>
      <c r="E15" s="416"/>
      <c r="F15" s="417"/>
      <c r="G15" s="387"/>
      <c r="H15" s="388"/>
      <c r="I15" s="388"/>
      <c r="J15" s="388"/>
      <c r="K15" s="388"/>
      <c r="L15" s="389"/>
      <c r="M15" s="9"/>
      <c r="N15" s="9"/>
      <c r="O15" s="9"/>
      <c r="P15" s="9"/>
      <c r="Q15" s="9"/>
      <c r="R15" s="9"/>
      <c r="S15" s="415" t="s">
        <v>18</v>
      </c>
      <c r="T15" s="416"/>
      <c r="U15" s="416"/>
      <c r="V15" s="416"/>
      <c r="W15" s="417"/>
      <c r="X15" s="387"/>
      <c r="Y15" s="388"/>
      <c r="Z15" s="388"/>
      <c r="AA15" s="388"/>
      <c r="AB15" s="388"/>
      <c r="AC15" s="389"/>
      <c r="AE15" s="110"/>
      <c r="AF15" s="413"/>
      <c r="AG15" s="414"/>
      <c r="AI15" s="9"/>
    </row>
    <row r="16" spans="2:35" x14ac:dyDescent="0.2">
      <c r="B16" s="443" t="s">
        <v>19</v>
      </c>
      <c r="C16" s="416"/>
      <c r="D16" s="416"/>
      <c r="E16" s="416"/>
      <c r="F16" s="417"/>
      <c r="G16" s="387"/>
      <c r="H16" s="388"/>
      <c r="I16" s="388"/>
      <c r="J16" s="388"/>
      <c r="K16" s="388"/>
      <c r="L16" s="389"/>
      <c r="M16" s="9"/>
      <c r="N16" s="9"/>
      <c r="O16" s="9"/>
      <c r="P16" s="9"/>
      <c r="Q16" s="9"/>
      <c r="R16" s="9"/>
      <c r="S16" s="415" t="s">
        <v>20</v>
      </c>
      <c r="T16" s="416"/>
      <c r="U16" s="416"/>
      <c r="V16" s="416"/>
      <c r="W16" s="417"/>
      <c r="X16" s="418"/>
      <c r="Y16" s="388"/>
      <c r="Z16" s="388"/>
      <c r="AA16" s="388"/>
      <c r="AB16" s="388"/>
      <c r="AC16" s="389"/>
      <c r="AE16" s="110"/>
      <c r="AF16" s="413"/>
      <c r="AG16" s="414"/>
      <c r="AI16" s="9"/>
    </row>
    <row r="17" spans="2:35" x14ac:dyDescent="0.2">
      <c r="B17" s="443" t="s">
        <v>21</v>
      </c>
      <c r="C17" s="416"/>
      <c r="D17" s="416"/>
      <c r="E17" s="416"/>
      <c r="F17" s="417"/>
      <c r="G17" s="731"/>
      <c r="H17" s="388"/>
      <c r="I17" s="388"/>
      <c r="J17" s="388"/>
      <c r="K17" s="388"/>
      <c r="L17" s="389"/>
      <c r="M17" s="9"/>
      <c r="N17" s="9"/>
      <c r="O17" s="9"/>
      <c r="P17" s="9"/>
      <c r="Q17" s="9"/>
      <c r="R17" s="9"/>
      <c r="AI17" s="9"/>
    </row>
    <row r="18" spans="2:35" ht="16.2" x14ac:dyDescent="0.3">
      <c r="M18" s="9"/>
      <c r="N18" s="9"/>
      <c r="O18" s="9"/>
      <c r="P18" s="9"/>
      <c r="Q18" s="9"/>
      <c r="R18" s="9"/>
      <c r="S18" s="147" t="s">
        <v>22</v>
      </c>
      <c r="T18" s="148"/>
      <c r="U18" s="148"/>
      <c r="V18" s="148"/>
      <c r="W18" s="148"/>
      <c r="X18" s="120"/>
      <c r="Y18" s="13"/>
      <c r="Z18" s="13"/>
      <c r="AA18" s="13"/>
      <c r="AB18" s="13"/>
      <c r="AC18" s="13"/>
      <c r="AD18" s="13"/>
      <c r="AE18" s="13"/>
      <c r="AF18" s="13"/>
      <c r="AG18" s="13"/>
      <c r="AI18" s="9"/>
    </row>
    <row r="19" spans="2:35" ht="16.2" x14ac:dyDescent="0.3">
      <c r="B19" s="147" t="s">
        <v>23</v>
      </c>
      <c r="C19" s="149"/>
      <c r="D19" s="149"/>
      <c r="E19" s="149"/>
      <c r="F19" s="149"/>
      <c r="M19" s="9"/>
      <c r="N19" s="9"/>
      <c r="O19" s="9"/>
      <c r="P19" s="9"/>
      <c r="Q19" s="9"/>
      <c r="R19" s="9"/>
      <c r="S19" s="147"/>
      <c r="T19" s="148"/>
      <c r="U19" s="148"/>
      <c r="V19" s="148"/>
      <c r="W19" s="148"/>
      <c r="X19" s="120"/>
      <c r="Y19" s="13"/>
      <c r="Z19" s="13"/>
      <c r="AA19" s="13"/>
      <c r="AB19" s="13"/>
      <c r="AC19" s="13"/>
      <c r="AD19" s="13"/>
      <c r="AE19" s="13"/>
      <c r="AF19" s="13"/>
      <c r="AG19" s="13"/>
      <c r="AI19" s="9"/>
    </row>
    <row r="20" spans="2:35" x14ac:dyDescent="0.2">
      <c r="B20" s="149"/>
      <c r="C20" s="148"/>
      <c r="D20" s="148"/>
      <c r="E20" s="148"/>
      <c r="F20" s="148"/>
      <c r="G20" s="13"/>
      <c r="H20" s="13"/>
      <c r="I20" s="13"/>
      <c r="J20" s="13"/>
      <c r="K20" s="13"/>
      <c r="L20" s="13"/>
      <c r="M20" s="9"/>
      <c r="N20" s="9"/>
      <c r="O20" s="18" t="s">
        <v>10</v>
      </c>
      <c r="P20" s="18" t="s">
        <v>11</v>
      </c>
      <c r="R20" s="9"/>
      <c r="S20" s="419" t="s">
        <v>24</v>
      </c>
      <c r="T20" s="420"/>
      <c r="U20" s="420"/>
      <c r="V20" s="420"/>
      <c r="W20" s="421"/>
      <c r="X20" s="422"/>
      <c r="Y20" s="423"/>
      <c r="Z20" s="423"/>
      <c r="AA20" s="423"/>
      <c r="AB20" s="423"/>
      <c r="AC20" s="424"/>
      <c r="AE20" s="110"/>
      <c r="AF20" s="413"/>
      <c r="AG20" s="414"/>
      <c r="AI20" s="9"/>
    </row>
    <row r="21" spans="2:35" x14ac:dyDescent="0.2">
      <c r="B21" s="419" t="s">
        <v>25</v>
      </c>
      <c r="C21" s="740"/>
      <c r="D21" s="740"/>
      <c r="E21" s="740"/>
      <c r="F21" s="741"/>
      <c r="G21" s="731"/>
      <c r="H21" s="742"/>
      <c r="I21" s="742"/>
      <c r="J21" s="742"/>
      <c r="K21" s="742"/>
      <c r="L21" s="743"/>
      <c r="M21" s="9"/>
      <c r="N21" s="9"/>
      <c r="O21" s="109"/>
      <c r="P21" s="413"/>
      <c r="Q21" s="431"/>
      <c r="R21" s="9"/>
      <c r="S21" s="419" t="s">
        <v>26</v>
      </c>
      <c r="T21" s="420"/>
      <c r="U21" s="420"/>
      <c r="V21" s="420"/>
      <c r="W21" s="421"/>
      <c r="X21" s="718"/>
      <c r="Y21" s="728"/>
      <c r="Z21" s="728"/>
      <c r="AA21" s="728"/>
      <c r="AB21" s="728"/>
      <c r="AC21" s="729"/>
      <c r="AD21" s="79" t="s">
        <v>16</v>
      </c>
      <c r="AE21" s="109"/>
      <c r="AF21" s="413"/>
      <c r="AG21" s="414"/>
      <c r="AI21" s="9"/>
    </row>
    <row r="22" spans="2:35" x14ac:dyDescent="0.2">
      <c r="B22" s="719" t="s">
        <v>27</v>
      </c>
      <c r="C22" s="720"/>
      <c r="D22" s="720"/>
      <c r="E22" s="720"/>
      <c r="F22" s="721"/>
      <c r="G22" s="730"/>
      <c r="H22" s="433"/>
      <c r="I22" s="433"/>
      <c r="J22" s="433"/>
      <c r="K22" s="433"/>
      <c r="L22" s="434"/>
      <c r="M22" s="9"/>
      <c r="N22" s="9"/>
      <c r="O22" s="109"/>
      <c r="P22" s="413"/>
      <c r="Q22" s="431"/>
      <c r="R22" s="9"/>
      <c r="S22" s="419" t="s">
        <v>28</v>
      </c>
      <c r="T22" s="420"/>
      <c r="U22" s="420"/>
      <c r="V22" s="420"/>
      <c r="W22" s="421"/>
      <c r="X22" s="418"/>
      <c r="Y22" s="388"/>
      <c r="Z22" s="388"/>
      <c r="AA22" s="388"/>
      <c r="AB22" s="388"/>
      <c r="AC22" s="389"/>
      <c r="AD22" s="80"/>
      <c r="AE22" s="110"/>
      <c r="AF22" s="413"/>
      <c r="AG22" s="414"/>
      <c r="AI22" s="9"/>
    </row>
    <row r="23" spans="2:35" x14ac:dyDescent="0.2">
      <c r="B23" s="719" t="s">
        <v>29</v>
      </c>
      <c r="C23" s="720"/>
      <c r="D23" s="720"/>
      <c r="E23" s="720"/>
      <c r="F23" s="721"/>
      <c r="G23" s="362"/>
      <c r="H23" s="433"/>
      <c r="I23" s="433"/>
      <c r="J23" s="433"/>
      <c r="K23" s="433"/>
      <c r="L23" s="434"/>
      <c r="M23" s="9"/>
      <c r="N23" s="9"/>
      <c r="O23" s="109"/>
      <c r="P23" s="413"/>
      <c r="Q23" s="431"/>
      <c r="R23" s="9"/>
      <c r="S23" s="419" t="s">
        <v>30</v>
      </c>
      <c r="T23" s="420"/>
      <c r="U23" s="420"/>
      <c r="V23" s="420"/>
      <c r="W23" s="421"/>
      <c r="X23" s="387"/>
      <c r="Y23" s="388"/>
      <c r="Z23" s="388"/>
      <c r="AA23" s="388"/>
      <c r="AB23" s="388"/>
      <c r="AC23" s="389"/>
      <c r="AD23" s="80"/>
      <c r="AE23" s="116"/>
      <c r="AF23" s="400"/>
      <c r="AG23" s="414"/>
      <c r="AI23" s="9"/>
    </row>
    <row r="24" spans="2:35" ht="12.45" customHeight="1" x14ac:dyDescent="0.2">
      <c r="B24" s="719" t="s">
        <v>31</v>
      </c>
      <c r="C24" s="722"/>
      <c r="D24" s="722"/>
      <c r="E24" s="722"/>
      <c r="F24" s="723"/>
      <c r="G24" s="428"/>
      <c r="H24" s="724"/>
      <c r="I24" s="724"/>
      <c r="J24" s="724"/>
      <c r="K24" s="724"/>
      <c r="L24" s="725"/>
      <c r="M24" s="9"/>
      <c r="N24" s="9"/>
      <c r="O24" s="109"/>
      <c r="P24" s="413"/>
      <c r="Q24" s="431"/>
      <c r="R24" s="9"/>
      <c r="S24"/>
      <c r="T24"/>
      <c r="U24"/>
      <c r="V24"/>
      <c r="W24"/>
      <c r="X24"/>
      <c r="Y24" s="114"/>
      <c r="Z24" s="114"/>
      <c r="AA24" s="114"/>
      <c r="AB24" s="114"/>
      <c r="AC24" s="114"/>
      <c r="AD24" s="114"/>
      <c r="AE24"/>
      <c r="AF24" s="114"/>
      <c r="AG24" s="115"/>
      <c r="AI24" s="9"/>
    </row>
    <row r="25" spans="2:35" ht="12.45" customHeight="1" x14ac:dyDescent="0.3">
      <c r="B25" s="719" t="s">
        <v>32</v>
      </c>
      <c r="C25" s="720"/>
      <c r="D25" s="720"/>
      <c r="E25" s="720"/>
      <c r="F25" s="721"/>
      <c r="G25" s="311"/>
      <c r="H25" s="433"/>
      <c r="I25" s="433"/>
      <c r="J25" s="433"/>
      <c r="K25" s="433"/>
      <c r="L25" s="434"/>
      <c r="M25" s="9"/>
      <c r="N25" s="9"/>
      <c r="O25" s="109"/>
      <c r="P25" s="413"/>
      <c r="Q25" s="431"/>
      <c r="R25" s="9"/>
      <c r="S25" s="147" t="s">
        <v>33</v>
      </c>
      <c r="T25" s="148"/>
      <c r="U25" s="148"/>
      <c r="V25" s="148"/>
      <c r="W25" s="148"/>
      <c r="X25" s="120"/>
      <c r="Y25" s="13"/>
      <c r="Z25" s="13"/>
      <c r="AA25" s="13"/>
      <c r="AB25" s="13"/>
      <c r="AC25" s="13"/>
      <c r="AD25" s="13"/>
      <c r="AE25" s="13"/>
      <c r="AF25" s="13"/>
      <c r="AG25" s="13"/>
      <c r="AI25" s="9"/>
    </row>
    <row r="26" spans="2:35" ht="15.45" customHeight="1" x14ac:dyDescent="0.2">
      <c r="B26" s="574" t="s">
        <v>34</v>
      </c>
      <c r="C26" s="734"/>
      <c r="D26" s="734"/>
      <c r="E26" s="734"/>
      <c r="F26" s="735"/>
      <c r="G26" s="558"/>
      <c r="H26" s="559"/>
      <c r="I26" s="559"/>
      <c r="J26" s="559"/>
      <c r="K26" s="559"/>
      <c r="L26" s="560"/>
      <c r="M26" s="9"/>
      <c r="N26" s="9"/>
      <c r="O26" s="144"/>
      <c r="P26" s="145"/>
      <c r="Q26" s="146"/>
      <c r="R26" s="9"/>
      <c r="S26" s="149"/>
      <c r="T26" s="149"/>
      <c r="U26" s="149"/>
      <c r="V26" s="149"/>
      <c r="W26" s="149"/>
      <c r="AI26" s="9"/>
    </row>
    <row r="27" spans="2:35" ht="12.45" customHeight="1" x14ac:dyDescent="0.2">
      <c r="B27" s="736"/>
      <c r="C27" s="737"/>
      <c r="D27" s="737"/>
      <c r="E27" s="737"/>
      <c r="F27" s="738"/>
      <c r="G27" s="564"/>
      <c r="H27" s="565"/>
      <c r="I27" s="565"/>
      <c r="J27" s="565"/>
      <c r="K27" s="565"/>
      <c r="L27" s="566"/>
      <c r="M27" s="9"/>
      <c r="N27" s="9"/>
      <c r="O27" s="9"/>
      <c r="P27" s="9"/>
      <c r="Q27" s="9"/>
      <c r="R27" s="9"/>
      <c r="S27" s="419" t="s">
        <v>24</v>
      </c>
      <c r="T27" s="420"/>
      <c r="U27" s="420"/>
      <c r="V27" s="420"/>
      <c r="W27" s="421"/>
      <c r="X27" s="422"/>
      <c r="Y27" s="423"/>
      <c r="Z27" s="423"/>
      <c r="AA27" s="423"/>
      <c r="AB27" s="423"/>
      <c r="AC27" s="424"/>
      <c r="AE27" s="110"/>
      <c r="AF27" s="413"/>
      <c r="AG27" s="414"/>
      <c r="AI27" s="9"/>
    </row>
    <row r="28" spans="2:35" x14ac:dyDescent="0.2">
      <c r="B28" s="150"/>
      <c r="C28" s="150"/>
      <c r="D28" s="150"/>
      <c r="E28" s="150"/>
      <c r="F28" s="150"/>
      <c r="G28" s="151"/>
      <c r="H28" s="151"/>
      <c r="I28" s="151"/>
      <c r="J28" s="151"/>
      <c r="K28" s="151"/>
      <c r="L28" s="151"/>
      <c r="M28" s="9"/>
      <c r="N28" s="9"/>
      <c r="O28" s="9"/>
      <c r="P28" s="9"/>
      <c r="Q28" s="9"/>
      <c r="R28" s="9"/>
      <c r="S28" s="419" t="s">
        <v>26</v>
      </c>
      <c r="T28" s="420"/>
      <c r="U28" s="420"/>
      <c r="V28" s="420"/>
      <c r="W28" s="421"/>
      <c r="X28" s="425"/>
      <c r="Y28" s="426"/>
      <c r="Z28" s="426"/>
      <c r="AA28" s="426"/>
      <c r="AB28" s="426"/>
      <c r="AC28" s="427"/>
      <c r="AD28" s="79" t="s">
        <v>16</v>
      </c>
      <c r="AE28" s="109"/>
      <c r="AF28" s="413"/>
      <c r="AG28" s="414"/>
      <c r="AI28" s="9"/>
    </row>
    <row r="29" spans="2:35" ht="16.2" x14ac:dyDescent="0.3">
      <c r="B29" s="11" t="s">
        <v>35</v>
      </c>
      <c r="C29" s="13"/>
      <c r="D29" s="13"/>
      <c r="E29" s="13"/>
      <c r="F29" s="13"/>
      <c r="G29" s="13"/>
      <c r="H29" s="13"/>
      <c r="I29" s="13"/>
      <c r="J29" s="13"/>
      <c r="K29" s="13"/>
      <c r="L29" s="13"/>
      <c r="M29" s="9"/>
      <c r="N29" s="9"/>
      <c r="O29" s="9"/>
      <c r="P29" s="9"/>
      <c r="Q29" s="9"/>
      <c r="R29" s="9"/>
      <c r="S29" s="419" t="s">
        <v>28</v>
      </c>
      <c r="T29" s="420"/>
      <c r="U29" s="420"/>
      <c r="V29" s="420"/>
      <c r="W29" s="421"/>
      <c r="X29" s="418"/>
      <c r="Y29" s="388"/>
      <c r="Z29" s="388"/>
      <c r="AA29" s="388"/>
      <c r="AB29" s="388"/>
      <c r="AC29" s="389"/>
      <c r="AD29" s="80"/>
      <c r="AE29" s="110"/>
      <c r="AF29" s="413"/>
      <c r="AG29" s="414"/>
      <c r="AI29" s="9"/>
    </row>
    <row r="30" spans="2:35" x14ac:dyDescent="0.2">
      <c r="O30" s="18"/>
      <c r="P30" s="18"/>
      <c r="S30" s="419" t="s">
        <v>30</v>
      </c>
      <c r="T30" s="420"/>
      <c r="U30" s="420"/>
      <c r="V30" s="420"/>
      <c r="W30" s="421"/>
      <c r="X30" s="422"/>
      <c r="Y30" s="423"/>
      <c r="Z30" s="423"/>
      <c r="AA30" s="423"/>
      <c r="AB30" s="423"/>
      <c r="AC30" s="424"/>
      <c r="AD30" s="80"/>
      <c r="AE30" s="116"/>
      <c r="AF30" s="400"/>
      <c r="AG30" s="414"/>
      <c r="AI30" s="9"/>
    </row>
    <row r="31" spans="2:35" ht="12.45" customHeight="1" x14ac:dyDescent="0.2">
      <c r="B31" s="707" t="s">
        <v>25</v>
      </c>
      <c r="C31" s="707"/>
      <c r="D31" s="707"/>
      <c r="E31" s="707"/>
      <c r="F31" s="707"/>
      <c r="G31" s="747"/>
      <c r="H31" s="716"/>
      <c r="I31" s="716"/>
      <c r="J31" s="716"/>
      <c r="K31" s="716"/>
      <c r="L31" s="716"/>
      <c r="O31" s="108"/>
      <c r="P31" s="413"/>
      <c r="Q31" s="431"/>
      <c r="S31" s="149"/>
      <c r="T31" s="149"/>
      <c r="U31" s="149"/>
      <c r="V31" s="149"/>
      <c r="W31" s="149"/>
      <c r="AI31" s="9"/>
    </row>
    <row r="32" spans="2:35" ht="12.45" customHeight="1" x14ac:dyDescent="0.3">
      <c r="B32" s="711" t="s">
        <v>27</v>
      </c>
      <c r="C32" s="707"/>
      <c r="D32" s="707"/>
      <c r="E32" s="707"/>
      <c r="F32" s="707"/>
      <c r="G32" s="716"/>
      <c r="H32" s="709"/>
      <c r="I32" s="709"/>
      <c r="J32" s="709"/>
      <c r="K32" s="709"/>
      <c r="L32" s="709"/>
      <c r="M32" s="79"/>
      <c r="N32" s="80"/>
      <c r="O32" s="109"/>
      <c r="P32" s="413"/>
      <c r="Q32" s="431"/>
      <c r="S32" s="11" t="s">
        <v>36</v>
      </c>
      <c r="T32" s="13"/>
      <c r="U32" s="13"/>
      <c r="V32" s="13"/>
      <c r="W32" s="13"/>
      <c r="X32" s="13"/>
      <c r="Y32" s="13"/>
      <c r="Z32" s="13"/>
      <c r="AA32" s="13"/>
      <c r="AB32" s="13"/>
      <c r="AC32" s="13"/>
      <c r="AD32" s="13"/>
      <c r="AE32" s="13"/>
      <c r="AF32" s="13"/>
      <c r="AG32" s="13"/>
      <c r="AI32" s="9"/>
    </row>
    <row r="33" spans="2:35" x14ac:dyDescent="0.2">
      <c r="B33" s="707" t="s">
        <v>37</v>
      </c>
      <c r="C33" s="707"/>
      <c r="D33" s="707"/>
      <c r="E33" s="707"/>
      <c r="F33" s="707"/>
      <c r="G33" s="709"/>
      <c r="H33" s="709"/>
      <c r="I33" s="709"/>
      <c r="J33" s="709"/>
      <c r="K33" s="709"/>
      <c r="L33" s="709"/>
      <c r="M33" s="80"/>
      <c r="N33" s="80"/>
      <c r="O33" s="109"/>
      <c r="P33" s="413"/>
      <c r="Q33" s="431"/>
      <c r="S33" s="34"/>
      <c r="T33" s="43"/>
      <c r="U33" s="43"/>
      <c r="V33" s="43"/>
      <c r="W33" s="43"/>
      <c r="X33" s="42"/>
      <c r="Y33" s="44"/>
      <c r="Z33" s="44"/>
      <c r="AA33" s="44"/>
      <c r="AB33" s="44"/>
      <c r="AC33" s="44"/>
      <c r="AD33" s="35"/>
      <c r="AE33" s="35"/>
      <c r="AF33" s="35"/>
      <c r="AG33" s="35"/>
      <c r="AI33" s="9"/>
    </row>
    <row r="34" spans="2:35" x14ac:dyDescent="0.2">
      <c r="B34" s="707" t="s">
        <v>38</v>
      </c>
      <c r="C34" s="707"/>
      <c r="D34" s="707"/>
      <c r="E34" s="707"/>
      <c r="F34" s="707"/>
      <c r="G34" s="709"/>
      <c r="H34" s="709"/>
      <c r="I34" s="709"/>
      <c r="J34" s="709"/>
      <c r="K34" s="709"/>
      <c r="L34" s="709"/>
      <c r="M34" s="80"/>
      <c r="N34" s="80"/>
      <c r="O34" s="109"/>
      <c r="P34" s="413"/>
      <c r="Q34" s="431"/>
      <c r="S34" s="443" t="s">
        <v>39</v>
      </c>
      <c r="T34" s="416"/>
      <c r="U34" s="416"/>
      <c r="V34" s="416"/>
      <c r="W34" s="417"/>
      <c r="X34" s="387"/>
      <c r="Y34" s="388"/>
      <c r="Z34" s="388"/>
      <c r="AA34" s="388"/>
      <c r="AB34" s="388"/>
      <c r="AC34" s="389"/>
      <c r="AD34" s="70"/>
      <c r="AE34" s="117"/>
      <c r="AF34" s="400"/>
      <c r="AG34" s="335"/>
      <c r="AI34" s="9"/>
    </row>
    <row r="35" spans="2:35" x14ac:dyDescent="0.2">
      <c r="B35" s="739" t="s">
        <v>40</v>
      </c>
      <c r="C35" s="416"/>
      <c r="D35" s="416"/>
      <c r="E35" s="416"/>
      <c r="F35" s="417"/>
      <c r="G35" s="418"/>
      <c r="H35" s="726"/>
      <c r="I35" s="726"/>
      <c r="J35" s="726"/>
      <c r="K35" s="726"/>
      <c r="L35" s="727"/>
      <c r="M35" s="80"/>
      <c r="N35" s="80"/>
      <c r="O35" s="109"/>
      <c r="P35" s="413"/>
      <c r="Q35" s="431"/>
      <c r="S35" s="443" t="s">
        <v>41</v>
      </c>
      <c r="T35" s="416"/>
      <c r="U35" s="416"/>
      <c r="V35" s="416"/>
      <c r="W35" s="417"/>
      <c r="X35" s="387"/>
      <c r="Y35" s="388"/>
      <c r="Z35" s="388"/>
      <c r="AA35" s="388"/>
      <c r="AB35" s="388"/>
      <c r="AC35" s="389"/>
      <c r="AD35" s="70"/>
      <c r="AE35" s="118"/>
      <c r="AF35" s="400"/>
      <c r="AG35" s="335"/>
      <c r="AI35" s="9"/>
    </row>
    <row r="36" spans="2:35" ht="12.75" customHeight="1" x14ac:dyDescent="0.2">
      <c r="B36" s="415" t="s">
        <v>42</v>
      </c>
      <c r="C36" s="732"/>
      <c r="D36" s="732"/>
      <c r="E36" s="732"/>
      <c r="F36" s="733"/>
      <c r="G36" s="418"/>
      <c r="H36" s="726"/>
      <c r="I36" s="726"/>
      <c r="J36" s="726"/>
      <c r="K36" s="726"/>
      <c r="L36" s="727"/>
      <c r="M36" s="80"/>
      <c r="N36" s="80"/>
      <c r="O36" s="109"/>
      <c r="P36" s="413"/>
      <c r="Q36" s="431"/>
      <c r="S36" s="443" t="s">
        <v>43</v>
      </c>
      <c r="T36" s="416"/>
      <c r="U36" s="416"/>
      <c r="V36" s="416"/>
      <c r="W36" s="417"/>
      <c r="X36" s="387"/>
      <c r="Y36" s="388"/>
      <c r="Z36" s="388"/>
      <c r="AA36" s="388"/>
      <c r="AB36" s="388"/>
      <c r="AC36" s="389"/>
      <c r="AD36" s="80"/>
      <c r="AE36" s="117"/>
      <c r="AF36" s="400"/>
      <c r="AG36" s="335"/>
      <c r="AI36" s="9"/>
    </row>
    <row r="37" spans="2:35" ht="12.6" customHeight="1" x14ac:dyDescent="0.2">
      <c r="B37" s="438" t="s">
        <v>44</v>
      </c>
      <c r="C37" s="454"/>
      <c r="D37" s="454"/>
      <c r="E37" s="454"/>
      <c r="F37" s="455"/>
      <c r="G37" s="432"/>
      <c r="H37" s="433"/>
      <c r="I37" s="433"/>
      <c r="J37" s="433"/>
      <c r="K37" s="433"/>
      <c r="L37" s="434"/>
      <c r="M37" s="133"/>
      <c r="N37" s="80"/>
      <c r="O37" s="109"/>
      <c r="P37" s="413"/>
      <c r="Q37" s="431"/>
      <c r="S37" s="443" t="s">
        <v>45</v>
      </c>
      <c r="T37" s="416"/>
      <c r="U37" s="416"/>
      <c r="V37" s="416"/>
      <c r="W37" s="417"/>
      <c r="X37" s="387"/>
      <c r="Y37" s="388"/>
      <c r="Z37" s="388"/>
      <c r="AA37" s="388"/>
      <c r="AB37" s="388"/>
      <c r="AC37" s="389"/>
      <c r="AD37" s="79" t="s">
        <v>16</v>
      </c>
      <c r="AE37" s="116"/>
      <c r="AF37" s="400"/>
      <c r="AG37" s="335"/>
      <c r="AI37" s="9"/>
    </row>
    <row r="38" spans="2:35" x14ac:dyDescent="0.2">
      <c r="B38" s="283" t="s">
        <v>46</v>
      </c>
      <c r="C38" s="293"/>
      <c r="D38" s="293"/>
      <c r="E38" s="293"/>
      <c r="F38" s="294"/>
      <c r="G38" s="435"/>
      <c r="H38" s="436"/>
      <c r="I38" s="436"/>
      <c r="J38" s="436"/>
      <c r="K38" s="436"/>
      <c r="L38" s="437"/>
      <c r="M38" s="133"/>
      <c r="N38" s="80"/>
      <c r="O38" s="109"/>
      <c r="P38" s="413"/>
      <c r="Q38" s="431"/>
      <c r="S38" s="443" t="s">
        <v>47</v>
      </c>
      <c r="T38" s="416"/>
      <c r="U38" s="416"/>
      <c r="V38" s="416"/>
      <c r="W38" s="417"/>
      <c r="X38" s="387"/>
      <c r="Y38" s="388"/>
      <c r="Z38" s="388"/>
      <c r="AA38" s="388"/>
      <c r="AB38" s="388"/>
      <c r="AC38" s="389"/>
      <c r="AD38" s="70"/>
      <c r="AE38" s="117"/>
      <c r="AF38" s="400"/>
      <c r="AG38" s="335"/>
      <c r="AI38" s="9"/>
    </row>
    <row r="39" spans="2:35" ht="12.75" customHeight="1" x14ac:dyDescent="0.2">
      <c r="B39" s="438" t="s">
        <v>48</v>
      </c>
      <c r="C39" s="439"/>
      <c r="D39" s="439"/>
      <c r="E39" s="439"/>
      <c r="F39" s="440"/>
      <c r="G39" s="311"/>
      <c r="H39" s="441"/>
      <c r="I39" s="441"/>
      <c r="J39" s="441"/>
      <c r="K39" s="441"/>
      <c r="L39" s="442"/>
      <c r="M39" s="80"/>
      <c r="N39" s="80"/>
      <c r="O39" s="109"/>
      <c r="P39" s="413"/>
      <c r="Q39" s="431"/>
      <c r="S39" s="443" t="s">
        <v>49</v>
      </c>
      <c r="T39" s="416"/>
      <c r="U39" s="416"/>
      <c r="V39" s="416"/>
      <c r="W39" s="417"/>
      <c r="X39" s="387"/>
      <c r="Y39" s="388"/>
      <c r="Z39" s="388"/>
      <c r="AA39" s="388"/>
      <c r="AB39" s="388"/>
      <c r="AC39" s="389"/>
      <c r="AD39" s="70"/>
      <c r="AE39" s="118"/>
      <c r="AF39" s="400"/>
      <c r="AG39" s="335"/>
      <c r="AI39" s="9"/>
    </row>
    <row r="40" spans="2:35" ht="12.75" customHeight="1" x14ac:dyDescent="0.2">
      <c r="B40" s="438" t="s">
        <v>50</v>
      </c>
      <c r="C40" s="439"/>
      <c r="D40" s="439"/>
      <c r="E40" s="439"/>
      <c r="F40" s="440"/>
      <c r="G40" s="428"/>
      <c r="H40" s="429"/>
      <c r="I40" s="429"/>
      <c r="J40" s="429"/>
      <c r="K40" s="429"/>
      <c r="L40" s="430"/>
      <c r="M40" s="80"/>
      <c r="N40" s="80"/>
      <c r="O40" s="109"/>
      <c r="P40" s="413"/>
      <c r="Q40" s="431"/>
      <c r="S40" s="37"/>
      <c r="T40" s="43"/>
      <c r="U40" s="43"/>
      <c r="V40" s="43"/>
      <c r="W40" s="43"/>
      <c r="X40" s="45"/>
      <c r="Y40" s="44"/>
      <c r="Z40" s="44"/>
      <c r="AA40" s="44"/>
      <c r="AB40" s="44"/>
      <c r="AC40" s="44"/>
      <c r="AI40" s="9"/>
    </row>
    <row r="41" spans="2:35" ht="12.75" customHeight="1" x14ac:dyDescent="0.3">
      <c r="B41" s="438" t="s">
        <v>51</v>
      </c>
      <c r="C41" s="439"/>
      <c r="D41" s="439"/>
      <c r="E41" s="439"/>
      <c r="F41" s="440"/>
      <c r="G41" s="311"/>
      <c r="H41" s="687"/>
      <c r="I41" s="687"/>
      <c r="J41" s="687"/>
      <c r="K41" s="687"/>
      <c r="L41" s="688"/>
      <c r="M41" s="35"/>
      <c r="N41" s="35"/>
      <c r="O41" s="109"/>
      <c r="P41" s="413"/>
      <c r="Q41" s="431"/>
      <c r="R41" s="9"/>
      <c r="S41" s="11" t="s">
        <v>52</v>
      </c>
      <c r="AI41" s="9"/>
    </row>
    <row r="42" spans="2:35" x14ac:dyDescent="0.2">
      <c r="B42" s="549" t="s">
        <v>34</v>
      </c>
      <c r="C42" s="757"/>
      <c r="D42" s="757"/>
      <c r="E42" s="757"/>
      <c r="F42" s="758"/>
      <c r="G42" s="558"/>
      <c r="H42" s="764"/>
      <c r="I42" s="764"/>
      <c r="J42" s="764"/>
      <c r="K42" s="764"/>
      <c r="L42" s="765"/>
      <c r="O42" s="188"/>
      <c r="P42" s="689"/>
      <c r="Q42" s="690"/>
      <c r="AI42" s="9"/>
    </row>
    <row r="43" spans="2:35" ht="25.2" customHeight="1" x14ac:dyDescent="0.2">
      <c r="B43" s="759"/>
      <c r="C43" s="760"/>
      <c r="D43" s="760"/>
      <c r="E43" s="760"/>
      <c r="F43" s="761"/>
      <c r="G43" s="766"/>
      <c r="H43" s="767"/>
      <c r="I43" s="767"/>
      <c r="J43" s="767"/>
      <c r="K43" s="767"/>
      <c r="L43" s="768"/>
      <c r="S43" s="401" t="s">
        <v>53</v>
      </c>
      <c r="T43" s="402"/>
      <c r="U43" s="402"/>
      <c r="V43" s="402"/>
      <c r="W43" s="403"/>
      <c r="X43" s="387"/>
      <c r="Y43" s="388"/>
      <c r="Z43" s="388"/>
      <c r="AA43" s="388"/>
      <c r="AB43" s="388"/>
      <c r="AC43" s="389"/>
      <c r="AD43" s="70"/>
      <c r="AE43" s="118"/>
      <c r="AF43" s="400"/>
      <c r="AG43" s="414"/>
      <c r="AI43" s="9"/>
    </row>
    <row r="44" spans="2:35" ht="25.5" customHeight="1" x14ac:dyDescent="0.2">
      <c r="B44" s="759"/>
      <c r="C44" s="760"/>
      <c r="D44" s="760"/>
      <c r="E44" s="760"/>
      <c r="F44" s="761"/>
      <c r="G44" s="766"/>
      <c r="H44" s="767"/>
      <c r="I44" s="767"/>
      <c r="J44" s="767"/>
      <c r="K44" s="767"/>
      <c r="L44" s="768"/>
      <c r="S44" s="443" t="s">
        <v>54</v>
      </c>
      <c r="T44" s="416"/>
      <c r="U44" s="416"/>
      <c r="V44" s="416"/>
      <c r="W44" s="417"/>
      <c r="X44" s="387"/>
      <c r="Y44" s="388"/>
      <c r="Z44" s="388"/>
      <c r="AA44" s="388"/>
      <c r="AB44" s="388"/>
      <c r="AC44" s="389"/>
      <c r="AD44" s="70"/>
      <c r="AE44" s="118"/>
      <c r="AF44" s="400"/>
      <c r="AG44" s="414"/>
      <c r="AI44" s="9"/>
    </row>
    <row r="45" spans="2:35" ht="25.5" customHeight="1" x14ac:dyDescent="0.2">
      <c r="B45" s="762"/>
      <c r="C45" s="445"/>
      <c r="D45" s="445"/>
      <c r="E45" s="445"/>
      <c r="F45" s="763"/>
      <c r="G45" s="769"/>
      <c r="H45" s="770"/>
      <c r="I45" s="770"/>
      <c r="J45" s="770"/>
      <c r="K45" s="770"/>
      <c r="L45" s="771"/>
      <c r="S45" s="443" t="s">
        <v>55</v>
      </c>
      <c r="T45" s="416"/>
      <c r="U45" s="416"/>
      <c r="V45" s="416"/>
      <c r="W45" s="417"/>
      <c r="X45" s="387"/>
      <c r="Y45" s="388"/>
      <c r="Z45" s="388"/>
      <c r="AA45" s="388"/>
      <c r="AB45" s="388"/>
      <c r="AC45" s="389"/>
      <c r="AD45" s="70"/>
      <c r="AE45" s="118"/>
      <c r="AF45" s="400"/>
      <c r="AG45" s="414"/>
      <c r="AI45" s="9"/>
    </row>
    <row r="46" spans="2:35" ht="22.2" customHeight="1" x14ac:dyDescent="0.3">
      <c r="B46" s="744"/>
      <c r="C46" s="745"/>
      <c r="D46" s="745"/>
      <c r="E46" s="745"/>
      <c r="F46" s="745"/>
      <c r="G46" s="745"/>
      <c r="H46" s="745"/>
      <c r="I46" s="745"/>
      <c r="J46" s="745"/>
      <c r="K46" s="745"/>
      <c r="L46" s="745"/>
      <c r="M46" s="746"/>
      <c r="N46" s="746"/>
      <c r="O46" s="746"/>
      <c r="P46" s="746"/>
      <c r="Q46" s="746"/>
      <c r="AI46" s="9"/>
    </row>
    <row r="47" spans="2:35" hidden="1" x14ac:dyDescent="0.2">
      <c r="B47" s="181"/>
      <c r="C47" s="181"/>
      <c r="D47" s="181"/>
      <c r="E47" s="181"/>
      <c r="F47" s="181"/>
      <c r="G47" s="151"/>
      <c r="H47" s="151"/>
      <c r="I47" s="151"/>
      <c r="J47" s="151"/>
      <c r="K47" s="151"/>
      <c r="L47" s="151"/>
      <c r="AI47" s="9"/>
    </row>
    <row r="48" spans="2:35" ht="22.2" x14ac:dyDescent="0.35">
      <c r="B48" s="121" t="s">
        <v>56</v>
      </c>
      <c r="C48" s="121"/>
      <c r="D48" s="121"/>
      <c r="E48" s="121"/>
      <c r="F48" s="121"/>
      <c r="G48" s="121"/>
      <c r="H48" s="121"/>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I48" s="9"/>
    </row>
    <row r="49" spans="1:35" s="9" customFormat="1" ht="22.8" thickBot="1" x14ac:dyDescent="0.4">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row>
    <row r="50" spans="1:35" ht="23.4" thickTop="1" thickBot="1" x14ac:dyDescent="0.4">
      <c r="B50" s="90"/>
      <c r="C50" s="90"/>
      <c r="D50" s="90"/>
      <c r="E50" s="90"/>
      <c r="F50" s="90"/>
      <c r="G50" s="90"/>
      <c r="H50" s="90"/>
      <c r="I50" s="90"/>
      <c r="J50" s="90"/>
      <c r="K50" s="90"/>
      <c r="L50" s="90"/>
      <c r="M50" s="90"/>
      <c r="N50" s="90"/>
      <c r="O50" s="90"/>
      <c r="P50" s="90"/>
      <c r="Q50" s="90"/>
      <c r="R50" s="90"/>
      <c r="S50" s="90"/>
      <c r="T50" s="304" t="s">
        <v>57</v>
      </c>
      <c r="U50" s="305"/>
      <c r="V50" s="305"/>
      <c r="W50" s="305"/>
      <c r="X50" s="305"/>
      <c r="Y50" s="305"/>
      <c r="Z50" s="306"/>
      <c r="AA50" s="304" t="s">
        <v>58</v>
      </c>
      <c r="AB50" s="305"/>
      <c r="AC50" s="305"/>
      <c r="AD50" s="305"/>
      <c r="AE50" s="305"/>
      <c r="AF50" s="305"/>
      <c r="AG50" s="306"/>
      <c r="AI50" s="9"/>
    </row>
    <row r="51" spans="1:35" ht="18.600000000000001" thickTop="1" thickBot="1" x14ac:dyDescent="0.25">
      <c r="B51" s="14"/>
      <c r="C51" s="14"/>
      <c r="D51" s="14"/>
      <c r="E51" s="14"/>
      <c r="F51" s="14"/>
      <c r="G51" s="46"/>
      <c r="H51" s="40"/>
      <c r="I51" s="40"/>
      <c r="J51" s="40"/>
      <c r="K51" s="40"/>
      <c r="L51" s="40"/>
      <c r="T51" s="307" t="s">
        <v>5</v>
      </c>
      <c r="U51" s="308"/>
      <c r="V51" s="308"/>
      <c r="W51" s="309" t="s">
        <v>59</v>
      </c>
      <c r="X51" s="309"/>
      <c r="Y51" s="308"/>
      <c r="Z51" s="310"/>
      <c r="AA51" s="307" t="s">
        <v>5</v>
      </c>
      <c r="AB51" s="308"/>
      <c r="AC51" s="308"/>
      <c r="AD51" s="309" t="s">
        <v>59</v>
      </c>
      <c r="AE51" s="309"/>
      <c r="AF51" s="308"/>
      <c r="AG51" s="310"/>
      <c r="AI51" s="9"/>
    </row>
    <row r="52" spans="1:35" s="15" customFormat="1" ht="19.5" customHeight="1" thickTop="1" thickBot="1" x14ac:dyDescent="0.35">
      <c r="A52" s="124">
        <v>1</v>
      </c>
      <c r="B52" s="577" t="s">
        <v>60</v>
      </c>
      <c r="C52" s="691"/>
      <c r="D52" s="691"/>
      <c r="E52" s="691"/>
      <c r="F52" s="691"/>
      <c r="G52" s="691"/>
      <c r="H52" s="691"/>
      <c r="I52" s="691"/>
      <c r="J52" s="691"/>
      <c r="K52" s="691"/>
      <c r="L52" s="691"/>
      <c r="M52" s="691"/>
      <c r="N52" s="691"/>
      <c r="O52" s="691"/>
      <c r="P52" s="691"/>
      <c r="Q52" s="691"/>
      <c r="R52" s="691"/>
      <c r="S52" s="691"/>
      <c r="T52" s="457"/>
      <c r="U52" s="458"/>
      <c r="V52" s="458"/>
      <c r="W52" s="459"/>
      <c r="X52" s="459"/>
      <c r="Y52" s="458"/>
      <c r="Z52" s="460"/>
      <c r="AA52" s="457"/>
      <c r="AB52" s="458"/>
      <c r="AC52" s="458"/>
      <c r="AD52" s="459"/>
      <c r="AE52" s="459"/>
      <c r="AF52" s="458"/>
      <c r="AG52" s="460"/>
      <c r="AI52" s="62"/>
    </row>
    <row r="53" spans="1:35" ht="16.8" thickTop="1" x14ac:dyDescent="0.3">
      <c r="B53" s="16"/>
      <c r="C53" s="16"/>
      <c r="D53" s="16"/>
      <c r="E53" s="16"/>
      <c r="F53" s="16"/>
      <c r="G53" s="47"/>
      <c r="H53" s="48"/>
      <c r="I53" s="48"/>
      <c r="J53" s="48"/>
      <c r="K53" s="48"/>
      <c r="L53" s="48"/>
      <c r="M53" s="17"/>
      <c r="N53" s="17"/>
      <c r="O53" s="17"/>
      <c r="P53" s="17"/>
      <c r="Q53" s="17"/>
      <c r="R53" s="17"/>
      <c r="S53" s="17"/>
      <c r="AA53" s="392"/>
      <c r="AB53" s="393"/>
      <c r="AC53" s="393"/>
      <c r="AD53" s="393"/>
      <c r="AE53" s="393"/>
      <c r="AF53" s="393"/>
      <c r="AG53" s="393"/>
      <c r="AI53" s="9"/>
    </row>
    <row r="54" spans="1:35" ht="26.25" customHeight="1" x14ac:dyDescent="0.3">
      <c r="B54" s="772" t="s">
        <v>61</v>
      </c>
      <c r="C54" s="772"/>
      <c r="D54" s="772"/>
      <c r="E54" s="772"/>
      <c r="F54" s="772"/>
      <c r="G54" s="709"/>
      <c r="H54" s="709"/>
      <c r="I54" s="709"/>
      <c r="J54" s="709"/>
      <c r="K54" s="709"/>
      <c r="L54" s="709"/>
      <c r="M54" s="17"/>
      <c r="N54" s="17"/>
      <c r="O54" s="17"/>
      <c r="P54" s="17"/>
      <c r="Q54" s="17"/>
      <c r="R54" s="17"/>
      <c r="S54" s="17"/>
      <c r="AI54" s="9"/>
    </row>
    <row r="55" spans="1:35" ht="16.2" x14ac:dyDescent="0.3">
      <c r="B55" s="16"/>
      <c r="C55" s="16"/>
      <c r="D55" s="16"/>
      <c r="E55" s="16"/>
      <c r="F55" s="16"/>
      <c r="G55" s="47"/>
      <c r="H55" s="48"/>
      <c r="I55" s="48"/>
      <c r="J55" s="48"/>
      <c r="K55" s="48"/>
      <c r="L55" s="48"/>
      <c r="M55" s="17"/>
      <c r="N55" s="17"/>
      <c r="O55" s="17"/>
      <c r="P55" s="17"/>
      <c r="Q55" s="17"/>
      <c r="R55" s="17"/>
      <c r="S55" s="17"/>
      <c r="AF55" s="18"/>
      <c r="AI55" s="9"/>
    </row>
    <row r="56" spans="1:35" ht="16.2" x14ac:dyDescent="0.3">
      <c r="B56" s="16"/>
      <c r="C56" s="16"/>
      <c r="D56" s="16"/>
      <c r="E56" s="16"/>
      <c r="F56" s="16"/>
      <c r="G56" s="773" t="s">
        <v>62</v>
      </c>
      <c r="H56" s="774"/>
      <c r="I56" s="774"/>
      <c r="J56" s="774"/>
      <c r="K56" s="774"/>
      <c r="L56" s="774"/>
      <c r="M56" s="17"/>
      <c r="N56" s="17"/>
      <c r="O56" s="18" t="s">
        <v>10</v>
      </c>
      <c r="P56" s="18" t="s">
        <v>11</v>
      </c>
      <c r="R56" s="17"/>
      <c r="S56" s="16"/>
      <c r="T56" s="16"/>
      <c r="U56" s="16"/>
      <c r="V56" s="16"/>
      <c r="W56" s="16"/>
      <c r="X56" s="773" t="s">
        <v>63</v>
      </c>
      <c r="Y56" s="774"/>
      <c r="Z56" s="774"/>
      <c r="AA56" s="774"/>
      <c r="AB56" s="774"/>
      <c r="AC56" s="774"/>
      <c r="AE56" s="18" t="s">
        <v>10</v>
      </c>
      <c r="AF56" s="18" t="s">
        <v>11</v>
      </c>
      <c r="AI56" s="9"/>
    </row>
    <row r="57" spans="1:35" ht="16.2" x14ac:dyDescent="0.3">
      <c r="B57" s="288" t="s">
        <v>64</v>
      </c>
      <c r="C57" s="288"/>
      <c r="D57" s="288"/>
      <c r="E57" s="288"/>
      <c r="F57" s="288"/>
      <c r="G57" s="292"/>
      <c r="H57" s="280"/>
      <c r="I57" s="280"/>
      <c r="J57" s="280"/>
      <c r="K57" s="280"/>
      <c r="L57" s="280"/>
      <c r="M57" s="17"/>
      <c r="N57" s="17"/>
      <c r="O57" s="110"/>
      <c r="P57" s="281"/>
      <c r="Q57" s="282"/>
      <c r="R57" s="17"/>
      <c r="S57" s="288" t="s">
        <v>64</v>
      </c>
      <c r="T57" s="288"/>
      <c r="U57" s="288"/>
      <c r="V57" s="288"/>
      <c r="W57" s="288"/>
      <c r="X57" s="292"/>
      <c r="Y57" s="280"/>
      <c r="Z57" s="280"/>
      <c r="AA57" s="280"/>
      <c r="AB57" s="280"/>
      <c r="AC57" s="280"/>
      <c r="AE57" s="110"/>
      <c r="AF57" s="281"/>
      <c r="AG57" s="282"/>
      <c r="AI57" s="9"/>
    </row>
    <row r="58" spans="1:35" ht="16.2" x14ac:dyDescent="0.3">
      <c r="B58" s="288" t="s">
        <v>65</v>
      </c>
      <c r="C58" s="288"/>
      <c r="D58" s="288"/>
      <c r="E58" s="288"/>
      <c r="F58" s="288"/>
      <c r="G58" s="292"/>
      <c r="H58" s="280"/>
      <c r="I58" s="280"/>
      <c r="J58" s="280"/>
      <c r="K58" s="280"/>
      <c r="L58" s="280"/>
      <c r="M58" s="64" t="s">
        <v>66</v>
      </c>
      <c r="N58" s="17"/>
      <c r="O58" s="110"/>
      <c r="P58" s="281"/>
      <c r="Q58" s="282"/>
      <c r="R58" s="17"/>
      <c r="S58" s="288" t="s">
        <v>65</v>
      </c>
      <c r="T58" s="288"/>
      <c r="U58" s="288"/>
      <c r="V58" s="288"/>
      <c r="W58" s="288"/>
      <c r="X58" s="292"/>
      <c r="Y58" s="280"/>
      <c r="Z58" s="280"/>
      <c r="AA58" s="280"/>
      <c r="AB58" s="280"/>
      <c r="AC58" s="280"/>
      <c r="AD58" s="60" t="s">
        <v>66</v>
      </c>
      <c r="AE58" s="110"/>
      <c r="AF58" s="281"/>
      <c r="AG58" s="282"/>
      <c r="AI58" s="9"/>
    </row>
    <row r="59" spans="1:35" ht="16.2" x14ac:dyDescent="0.3">
      <c r="B59" s="288" t="s">
        <v>67</v>
      </c>
      <c r="C59" s="288"/>
      <c r="D59" s="288"/>
      <c r="E59" s="288"/>
      <c r="F59" s="288"/>
      <c r="G59" s="368"/>
      <c r="H59" s="280"/>
      <c r="I59" s="280"/>
      <c r="J59" s="280"/>
      <c r="K59" s="280"/>
      <c r="L59" s="280"/>
      <c r="M59" s="59" t="str">
        <f>IF(G59="","",IF(X9=Validations!$AE$3,DATEDIF(G59,G31,"Y"),DATEDIF(G59,G21,"Y")))</f>
        <v/>
      </c>
      <c r="N59" s="17"/>
      <c r="O59" s="110"/>
      <c r="P59" s="281"/>
      <c r="Q59" s="282"/>
      <c r="R59" s="17"/>
      <c r="S59" s="288" t="s">
        <v>68</v>
      </c>
      <c r="T59" s="288"/>
      <c r="U59" s="288"/>
      <c r="V59" s="288"/>
      <c r="W59" s="288"/>
      <c r="X59" s="368"/>
      <c r="Y59" s="280"/>
      <c r="Z59" s="280"/>
      <c r="AA59" s="280"/>
      <c r="AB59" s="280"/>
      <c r="AC59" s="280"/>
      <c r="AD59" s="106" t="str">
        <f>IF(X59="","",IF(X9=Validations!$AE$3,DATEDIF(X59,G31,"Y"),DATEDIF(X59,G21,"Y")))</f>
        <v/>
      </c>
      <c r="AE59" s="110"/>
      <c r="AF59" s="281"/>
      <c r="AG59" s="282"/>
      <c r="AI59" s="9"/>
    </row>
    <row r="60" spans="1:35" ht="16.2" x14ac:dyDescent="0.3">
      <c r="B60" s="288" t="s">
        <v>69</v>
      </c>
      <c r="C60" s="288"/>
      <c r="D60" s="288"/>
      <c r="E60" s="288"/>
      <c r="F60" s="288"/>
      <c r="G60" s="292"/>
      <c r="H60" s="280"/>
      <c r="I60" s="280"/>
      <c r="J60" s="280"/>
      <c r="K60" s="280"/>
      <c r="L60" s="280"/>
      <c r="M60" s="17"/>
      <c r="N60" s="17"/>
      <c r="O60" s="110"/>
      <c r="P60" s="281"/>
      <c r="Q60" s="282"/>
      <c r="R60" s="17"/>
      <c r="S60" s="288" t="s">
        <v>69</v>
      </c>
      <c r="T60" s="288"/>
      <c r="U60" s="288"/>
      <c r="V60" s="288"/>
      <c r="W60" s="288"/>
      <c r="X60" s="280"/>
      <c r="Y60" s="280"/>
      <c r="Z60" s="280"/>
      <c r="AA60" s="280"/>
      <c r="AB60" s="280"/>
      <c r="AC60" s="280"/>
      <c r="AE60" s="110"/>
      <c r="AF60" s="281"/>
      <c r="AG60" s="282"/>
      <c r="AI60" s="9"/>
    </row>
    <row r="61" spans="1:35" ht="16.2" x14ac:dyDescent="0.3">
      <c r="B61" s="288" t="s">
        <v>70</v>
      </c>
      <c r="C61" s="288"/>
      <c r="D61" s="288"/>
      <c r="E61" s="288"/>
      <c r="F61" s="288"/>
      <c r="G61" s="292"/>
      <c r="H61" s="280"/>
      <c r="I61" s="280"/>
      <c r="J61" s="280"/>
      <c r="K61" s="280"/>
      <c r="L61" s="280"/>
      <c r="M61" s="17"/>
      <c r="N61" s="17"/>
      <c r="O61" s="110"/>
      <c r="P61" s="281"/>
      <c r="Q61" s="282"/>
      <c r="R61" s="17"/>
      <c r="S61" s="288" t="s">
        <v>70</v>
      </c>
      <c r="T61" s="288"/>
      <c r="U61" s="288"/>
      <c r="V61" s="288"/>
      <c r="W61" s="288"/>
      <c r="X61" s="280"/>
      <c r="Y61" s="280"/>
      <c r="Z61" s="280"/>
      <c r="AA61" s="280"/>
      <c r="AB61" s="280"/>
      <c r="AC61" s="280"/>
      <c r="AE61" s="110"/>
      <c r="AF61" s="281"/>
      <c r="AG61" s="282"/>
      <c r="AI61" s="9"/>
    </row>
    <row r="62" spans="1:35" ht="16.2" x14ac:dyDescent="0.3">
      <c r="B62" s="277" t="s">
        <v>71</v>
      </c>
      <c r="C62" s="371"/>
      <c r="D62" s="371"/>
      <c r="E62" s="371"/>
      <c r="F62" s="372"/>
      <c r="G62" s="446"/>
      <c r="H62" s="447"/>
      <c r="I62" s="447"/>
      <c r="J62" s="447"/>
      <c r="K62" s="447"/>
      <c r="L62" s="448"/>
      <c r="M62" s="17"/>
      <c r="N62" s="17"/>
      <c r="O62" s="110"/>
      <c r="P62" s="281"/>
      <c r="Q62" s="282"/>
      <c r="R62" s="17"/>
      <c r="S62" s="277" t="s">
        <v>71</v>
      </c>
      <c r="T62" s="371"/>
      <c r="U62" s="371"/>
      <c r="V62" s="371"/>
      <c r="W62" s="372"/>
      <c r="X62" s="432"/>
      <c r="Y62" s="447"/>
      <c r="Z62" s="447"/>
      <c r="AA62" s="447"/>
      <c r="AB62" s="447"/>
      <c r="AC62" s="448"/>
      <c r="AE62" s="110"/>
      <c r="AF62" s="281"/>
      <c r="AG62" s="282"/>
      <c r="AI62" s="9"/>
    </row>
    <row r="63" spans="1:35" ht="16.2" x14ac:dyDescent="0.3">
      <c r="B63" s="288" t="s">
        <v>72</v>
      </c>
      <c r="C63" s="288"/>
      <c r="D63" s="288"/>
      <c r="E63" s="288"/>
      <c r="F63" s="288"/>
      <c r="G63" s="280"/>
      <c r="H63" s="280"/>
      <c r="I63" s="280"/>
      <c r="J63" s="280"/>
      <c r="K63" s="280"/>
      <c r="L63" s="280"/>
      <c r="M63" s="17"/>
      <c r="N63" s="17"/>
      <c r="O63" s="110"/>
      <c r="P63" s="281"/>
      <c r="Q63" s="282"/>
      <c r="R63" s="17"/>
      <c r="S63" s="288" t="s">
        <v>72</v>
      </c>
      <c r="T63" s="288"/>
      <c r="U63" s="288"/>
      <c r="V63" s="288"/>
      <c r="W63" s="288"/>
      <c r="X63" s="280"/>
      <c r="Y63" s="280"/>
      <c r="Z63" s="280"/>
      <c r="AA63" s="280"/>
      <c r="AB63" s="280"/>
      <c r="AC63" s="280"/>
      <c r="AE63" s="110"/>
      <c r="AF63" s="281"/>
      <c r="AG63" s="282"/>
      <c r="AI63" s="9"/>
    </row>
    <row r="64" spans="1:35" ht="16.2" x14ac:dyDescent="0.3">
      <c r="B64" s="288" t="s">
        <v>73</v>
      </c>
      <c r="C64" s="288"/>
      <c r="D64" s="288"/>
      <c r="E64" s="288"/>
      <c r="F64" s="288"/>
      <c r="G64" s="292"/>
      <c r="H64" s="280"/>
      <c r="I64" s="280"/>
      <c r="J64" s="280"/>
      <c r="K64" s="280"/>
      <c r="L64" s="280"/>
      <c r="M64" s="17"/>
      <c r="N64" s="17"/>
      <c r="O64" s="110"/>
      <c r="P64" s="281"/>
      <c r="Q64" s="282"/>
      <c r="R64" s="17"/>
      <c r="S64" s="288" t="s">
        <v>73</v>
      </c>
      <c r="T64" s="288"/>
      <c r="U64" s="288"/>
      <c r="V64" s="288"/>
      <c r="W64" s="288"/>
      <c r="X64" s="280"/>
      <c r="Y64" s="280"/>
      <c r="Z64" s="280"/>
      <c r="AA64" s="280"/>
      <c r="AB64" s="280"/>
      <c r="AC64" s="280"/>
      <c r="AE64" s="110"/>
      <c r="AF64" s="281"/>
      <c r="AG64" s="282"/>
      <c r="AI64" s="9"/>
    </row>
    <row r="65" spans="1:35" ht="16.2" x14ac:dyDescent="0.3">
      <c r="B65" s="477" t="s">
        <v>74</v>
      </c>
      <c r="C65" s="477"/>
      <c r="D65" s="477"/>
      <c r="E65" s="477"/>
      <c r="F65" s="477"/>
      <c r="G65" s="700"/>
      <c r="H65" s="701"/>
      <c r="I65" s="701"/>
      <c r="J65" s="701"/>
      <c r="K65" s="701"/>
      <c r="L65" s="701"/>
      <c r="M65" s="17"/>
      <c r="N65" s="17"/>
      <c r="O65" s="390"/>
      <c r="P65" s="352"/>
      <c r="Q65" s="353"/>
      <c r="R65" s="17"/>
      <c r="S65" s="477" t="s">
        <v>74</v>
      </c>
      <c r="T65" s="477"/>
      <c r="U65" s="477"/>
      <c r="V65" s="477"/>
      <c r="W65" s="477"/>
      <c r="X65" s="700"/>
      <c r="Y65" s="701"/>
      <c r="Z65" s="701"/>
      <c r="AA65" s="701"/>
      <c r="AB65" s="701"/>
      <c r="AC65" s="701"/>
      <c r="AE65" s="390"/>
      <c r="AF65" s="352"/>
      <c r="AG65" s="353"/>
      <c r="AI65" s="9"/>
    </row>
    <row r="66" spans="1:35" ht="16.2" x14ac:dyDescent="0.3">
      <c r="B66" s="478"/>
      <c r="C66" s="478"/>
      <c r="D66" s="478"/>
      <c r="E66" s="478"/>
      <c r="F66" s="478"/>
      <c r="G66" s="702"/>
      <c r="H66" s="702"/>
      <c r="I66" s="702"/>
      <c r="J66" s="702"/>
      <c r="K66" s="702"/>
      <c r="L66" s="702"/>
      <c r="M66" s="17"/>
      <c r="N66" s="17"/>
      <c r="O66" s="410"/>
      <c r="P66" s="472"/>
      <c r="Q66" s="473"/>
      <c r="R66" s="17"/>
      <c r="S66" s="478"/>
      <c r="T66" s="478"/>
      <c r="U66" s="478"/>
      <c r="V66" s="478"/>
      <c r="W66" s="478"/>
      <c r="X66" s="702"/>
      <c r="Y66" s="702"/>
      <c r="Z66" s="702"/>
      <c r="AA66" s="702"/>
      <c r="AB66" s="702"/>
      <c r="AC66" s="702"/>
      <c r="AE66" s="410"/>
      <c r="AF66" s="472"/>
      <c r="AG66" s="473"/>
      <c r="AI66" s="9"/>
    </row>
    <row r="67" spans="1:35" ht="16.2" x14ac:dyDescent="0.3">
      <c r="B67" s="394" t="s">
        <v>75</v>
      </c>
      <c r="C67" s="395"/>
      <c r="D67" s="395"/>
      <c r="E67" s="395"/>
      <c r="F67" s="396"/>
      <c r="G67" s="452"/>
      <c r="H67" s="405"/>
      <c r="I67" s="405"/>
      <c r="J67" s="405"/>
      <c r="K67" s="405"/>
      <c r="L67" s="406"/>
      <c r="M67" s="17"/>
      <c r="N67" s="17"/>
      <c r="O67" s="390"/>
      <c r="P67" s="352"/>
      <c r="Q67" s="353"/>
      <c r="R67" s="17"/>
      <c r="S67" s="394" t="s">
        <v>75</v>
      </c>
      <c r="T67" s="395"/>
      <c r="U67" s="395"/>
      <c r="V67" s="395"/>
      <c r="W67" s="396"/>
      <c r="X67" s="404"/>
      <c r="Y67" s="405"/>
      <c r="Z67" s="405"/>
      <c r="AA67" s="405"/>
      <c r="AB67" s="405"/>
      <c r="AC67" s="406"/>
      <c r="AE67" s="390"/>
      <c r="AF67" s="352"/>
      <c r="AG67" s="353"/>
      <c r="AI67" s="9"/>
    </row>
    <row r="68" spans="1:35" ht="16.2" x14ac:dyDescent="0.3">
      <c r="B68" s="449"/>
      <c r="C68" s="450"/>
      <c r="D68" s="450"/>
      <c r="E68" s="450"/>
      <c r="F68" s="451"/>
      <c r="G68" s="407"/>
      <c r="H68" s="408"/>
      <c r="I68" s="408"/>
      <c r="J68" s="408"/>
      <c r="K68" s="408"/>
      <c r="L68" s="409"/>
      <c r="M68" s="17"/>
      <c r="N68" s="17"/>
      <c r="O68" s="410"/>
      <c r="P68" s="411"/>
      <c r="Q68" s="412"/>
      <c r="R68" s="17"/>
      <c r="S68" s="449"/>
      <c r="T68" s="450"/>
      <c r="U68" s="450"/>
      <c r="V68" s="450"/>
      <c r="W68" s="451"/>
      <c r="X68" s="407"/>
      <c r="Y68" s="408"/>
      <c r="Z68" s="408"/>
      <c r="AA68" s="408"/>
      <c r="AB68" s="408"/>
      <c r="AC68" s="409"/>
      <c r="AE68" s="410"/>
      <c r="AF68" s="411"/>
      <c r="AG68" s="412"/>
      <c r="AI68" s="9"/>
    </row>
    <row r="69" spans="1:35" ht="16.2" x14ac:dyDescent="0.3">
      <c r="B69" s="453" t="s">
        <v>76</v>
      </c>
      <c r="C69" s="454"/>
      <c r="D69" s="454"/>
      <c r="E69" s="454"/>
      <c r="F69" s="455"/>
      <c r="G69" s="456"/>
      <c r="H69" s="433"/>
      <c r="I69" s="433"/>
      <c r="J69" s="433"/>
      <c r="K69" s="433"/>
      <c r="L69" s="434"/>
      <c r="M69" s="17"/>
      <c r="N69" s="17"/>
      <c r="O69" s="110"/>
      <c r="P69" s="281"/>
      <c r="Q69" s="282"/>
      <c r="R69" s="17"/>
      <c r="S69" s="453" t="s">
        <v>76</v>
      </c>
      <c r="T69" s="454"/>
      <c r="U69" s="454"/>
      <c r="V69" s="454"/>
      <c r="W69" s="455"/>
      <c r="X69" s="456"/>
      <c r="Y69" s="433"/>
      <c r="Z69" s="433"/>
      <c r="AA69" s="433"/>
      <c r="AB69" s="433"/>
      <c r="AC69" s="434"/>
      <c r="AE69" s="110"/>
      <c r="AF69" s="281"/>
      <c r="AG69" s="282"/>
      <c r="AI69" s="9"/>
    </row>
    <row r="70" spans="1:35" ht="16.2" x14ac:dyDescent="0.3">
      <c r="B70" s="394" t="s">
        <v>77</v>
      </c>
      <c r="C70" s="395"/>
      <c r="D70" s="395"/>
      <c r="E70" s="395"/>
      <c r="F70" s="396"/>
      <c r="G70" s="452"/>
      <c r="H70" s="467"/>
      <c r="I70" s="467"/>
      <c r="J70" s="467"/>
      <c r="K70" s="467"/>
      <c r="L70" s="468"/>
      <c r="M70" s="17"/>
      <c r="N70" s="17"/>
      <c r="O70" s="390"/>
      <c r="P70" s="352"/>
      <c r="Q70" s="353"/>
      <c r="R70" s="17"/>
      <c r="S70" s="394" t="s">
        <v>77</v>
      </c>
      <c r="T70" s="395"/>
      <c r="U70" s="395"/>
      <c r="V70" s="395"/>
      <c r="W70" s="396"/>
      <c r="X70" s="452"/>
      <c r="Y70" s="467"/>
      <c r="Z70" s="467"/>
      <c r="AA70" s="467"/>
      <c r="AB70" s="467"/>
      <c r="AC70" s="468"/>
      <c r="AE70" s="390"/>
      <c r="AF70" s="696"/>
      <c r="AG70" s="697"/>
      <c r="AI70" s="9"/>
    </row>
    <row r="71" spans="1:35" ht="16.2" x14ac:dyDescent="0.3">
      <c r="B71" s="397"/>
      <c r="C71" s="398"/>
      <c r="D71" s="398"/>
      <c r="E71" s="398"/>
      <c r="F71" s="399"/>
      <c r="G71" s="469"/>
      <c r="H71" s="470"/>
      <c r="I71" s="470"/>
      <c r="J71" s="470"/>
      <c r="K71" s="470"/>
      <c r="L71" s="471"/>
      <c r="M71" s="17"/>
      <c r="N71" s="17"/>
      <c r="O71" s="410"/>
      <c r="P71" s="472"/>
      <c r="Q71" s="473"/>
      <c r="R71" s="17"/>
      <c r="S71" s="397"/>
      <c r="T71" s="398"/>
      <c r="U71" s="398"/>
      <c r="V71" s="398"/>
      <c r="W71" s="399"/>
      <c r="X71" s="469"/>
      <c r="Y71" s="470"/>
      <c r="Z71" s="470"/>
      <c r="AA71" s="470"/>
      <c r="AB71" s="470"/>
      <c r="AC71" s="471"/>
      <c r="AE71" s="391"/>
      <c r="AF71" s="698"/>
      <c r="AG71" s="699"/>
      <c r="AI71" s="9"/>
    </row>
    <row r="72" spans="1:35" ht="21" customHeight="1" x14ac:dyDescent="0.2">
      <c r="B72" s="692" t="s">
        <v>34</v>
      </c>
      <c r="C72" s="693"/>
      <c r="D72" s="693"/>
      <c r="E72" s="693"/>
      <c r="F72" s="694"/>
      <c r="G72" s="676"/>
      <c r="H72" s="677"/>
      <c r="I72" s="677"/>
      <c r="J72" s="677"/>
      <c r="K72" s="677"/>
      <c r="L72" s="677"/>
      <c r="M72" s="677"/>
      <c r="N72" s="677"/>
      <c r="O72" s="677"/>
      <c r="P72" s="677"/>
      <c r="Q72" s="677"/>
      <c r="R72" s="677"/>
      <c r="S72" s="677"/>
      <c r="T72" s="677"/>
      <c r="U72" s="677"/>
      <c r="V72" s="677"/>
      <c r="W72" s="677"/>
      <c r="X72" s="677"/>
      <c r="Y72" s="677"/>
      <c r="Z72" s="677"/>
      <c r="AA72" s="677"/>
      <c r="AB72" s="677"/>
      <c r="AC72" s="677"/>
      <c r="AD72" s="677"/>
      <c r="AE72" s="677"/>
      <c r="AF72" s="677"/>
      <c r="AG72" s="678"/>
      <c r="AI72" s="9"/>
    </row>
    <row r="73" spans="1:35" ht="30" customHeight="1" x14ac:dyDescent="0.2">
      <c r="B73" s="695"/>
      <c r="C73" s="693"/>
      <c r="D73" s="693"/>
      <c r="E73" s="693"/>
      <c r="F73" s="694"/>
      <c r="G73" s="679"/>
      <c r="H73" s="680"/>
      <c r="I73" s="680"/>
      <c r="J73" s="680"/>
      <c r="K73" s="680"/>
      <c r="L73" s="680"/>
      <c r="M73" s="680"/>
      <c r="N73" s="680"/>
      <c r="O73" s="680"/>
      <c r="P73" s="680"/>
      <c r="Q73" s="680"/>
      <c r="R73" s="680"/>
      <c r="S73" s="680"/>
      <c r="T73" s="680"/>
      <c r="U73" s="680"/>
      <c r="V73" s="680"/>
      <c r="W73" s="680"/>
      <c r="X73" s="680"/>
      <c r="Y73" s="680"/>
      <c r="Z73" s="680"/>
      <c r="AA73" s="680"/>
      <c r="AB73" s="680"/>
      <c r="AC73" s="680"/>
      <c r="AD73" s="680"/>
      <c r="AE73" s="680"/>
      <c r="AF73" s="680"/>
      <c r="AG73" s="681"/>
      <c r="AI73" s="9"/>
    </row>
    <row r="74" spans="1:35" ht="30" customHeight="1" x14ac:dyDescent="0.2">
      <c r="B74" s="135"/>
      <c r="C74" s="135"/>
      <c r="D74" s="135"/>
      <c r="E74" s="135"/>
      <c r="F74" s="135"/>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I74" s="9"/>
    </row>
    <row r="75" spans="1:35" s="9" customFormat="1" ht="42" customHeight="1" x14ac:dyDescent="0.2">
      <c r="B75" s="461" t="s">
        <v>78</v>
      </c>
      <c r="C75" s="462"/>
      <c r="D75" s="462"/>
      <c r="E75" s="462"/>
      <c r="F75" s="463"/>
      <c r="G75" s="464"/>
      <c r="H75" s="465"/>
      <c r="I75" s="465"/>
      <c r="J75" s="465"/>
      <c r="K75" s="465"/>
      <c r="L75" s="466"/>
      <c r="M75" s="238"/>
      <c r="N75" s="238"/>
      <c r="O75" s="238"/>
      <c r="P75" s="238"/>
      <c r="Q75" s="238"/>
      <c r="R75" s="238"/>
      <c r="S75" s="238"/>
      <c r="T75" s="238"/>
      <c r="U75" s="238"/>
      <c r="V75" s="238"/>
      <c r="W75" s="238"/>
      <c r="X75" s="238"/>
      <c r="Y75" s="238"/>
      <c r="Z75" s="238"/>
      <c r="AA75" s="238"/>
      <c r="AB75" s="238"/>
      <c r="AC75" s="238"/>
      <c r="AD75" s="238"/>
      <c r="AE75" s="238"/>
      <c r="AF75" s="238"/>
      <c r="AG75" s="238"/>
    </row>
    <row r="76" spans="1:35" s="9" customFormat="1" ht="30" customHeight="1" x14ac:dyDescent="0.2">
      <c r="B76" s="291" t="s">
        <v>79</v>
      </c>
      <c r="C76" s="291"/>
      <c r="D76" s="291"/>
      <c r="E76" s="291"/>
      <c r="F76" s="291"/>
      <c r="G76" s="474"/>
      <c r="H76" s="475"/>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6"/>
    </row>
    <row r="77" spans="1:35" s="9" customFormat="1" ht="30" customHeight="1" thickBot="1" x14ac:dyDescent="0.25">
      <c r="B77" s="239"/>
      <c r="C77" s="239"/>
      <c r="D77" s="239"/>
      <c r="E77" s="239"/>
      <c r="F77" s="239"/>
      <c r="G77" s="238"/>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38"/>
      <c r="AG77" s="238"/>
    </row>
    <row r="78" spans="1:35" ht="23.4" thickTop="1" thickBot="1" x14ac:dyDescent="0.4">
      <c r="B78" s="240"/>
      <c r="C78" s="240"/>
      <c r="D78" s="240"/>
      <c r="E78" s="240"/>
      <c r="F78" s="240"/>
      <c r="G78" s="241"/>
      <c r="H78" s="242"/>
      <c r="I78" s="242"/>
      <c r="J78" s="242"/>
      <c r="K78" s="242"/>
      <c r="L78" s="242"/>
      <c r="M78" s="243"/>
      <c r="N78" s="243"/>
      <c r="O78" s="243"/>
      <c r="P78" s="243"/>
      <c r="Q78" s="243"/>
      <c r="R78" s="243"/>
      <c r="S78" s="243"/>
      <c r="T78" s="304" t="s">
        <v>57</v>
      </c>
      <c r="U78" s="305"/>
      <c r="V78" s="305"/>
      <c r="W78" s="305"/>
      <c r="X78" s="305"/>
      <c r="Y78" s="305"/>
      <c r="Z78" s="306"/>
      <c r="AA78" s="304" t="s">
        <v>58</v>
      </c>
      <c r="AB78" s="305"/>
      <c r="AC78" s="305"/>
      <c r="AD78" s="305"/>
      <c r="AE78" s="305"/>
      <c r="AF78" s="305"/>
      <c r="AG78" s="306"/>
      <c r="AI78" s="9"/>
    </row>
    <row r="79" spans="1:35" ht="18.600000000000001" thickTop="1" thickBot="1" x14ac:dyDescent="0.35">
      <c r="B79" s="240"/>
      <c r="C79" s="240"/>
      <c r="D79" s="240"/>
      <c r="E79" s="240"/>
      <c r="F79" s="240"/>
      <c r="G79" s="241"/>
      <c r="H79" s="242"/>
      <c r="I79" s="242"/>
      <c r="J79" s="242"/>
      <c r="K79" s="242"/>
      <c r="L79" s="242"/>
      <c r="M79" s="243"/>
      <c r="N79" s="243"/>
      <c r="O79" s="243"/>
      <c r="P79" s="243"/>
      <c r="Q79" s="243"/>
      <c r="R79" s="243"/>
      <c r="S79" s="243"/>
      <c r="T79" s="307" t="s">
        <v>5</v>
      </c>
      <c r="U79" s="308"/>
      <c r="V79" s="308"/>
      <c r="W79" s="309" t="s">
        <v>59</v>
      </c>
      <c r="X79" s="309"/>
      <c r="Y79" s="308"/>
      <c r="Z79" s="310"/>
      <c r="AA79" s="307" t="s">
        <v>5</v>
      </c>
      <c r="AB79" s="308"/>
      <c r="AC79" s="308"/>
      <c r="AD79" s="309" t="s">
        <v>59</v>
      </c>
      <c r="AE79" s="309"/>
      <c r="AF79" s="308"/>
      <c r="AG79" s="310"/>
      <c r="AI79" s="9"/>
    </row>
    <row r="80" spans="1:35" s="15" customFormat="1" ht="17.399999999999999" x14ac:dyDescent="0.3">
      <c r="A80" s="124">
        <v>2</v>
      </c>
      <c r="B80" s="319" t="s">
        <v>80</v>
      </c>
      <c r="C80" s="491"/>
      <c r="D80" s="491"/>
      <c r="E80" s="491"/>
      <c r="F80" s="491"/>
      <c r="G80" s="491"/>
      <c r="H80" s="491"/>
      <c r="I80" s="491"/>
      <c r="J80" s="491"/>
      <c r="K80" s="491"/>
      <c r="L80" s="491"/>
      <c r="M80" s="491"/>
      <c r="N80" s="491"/>
      <c r="O80" s="491"/>
      <c r="P80" s="491"/>
      <c r="Q80" s="491"/>
      <c r="R80" s="491"/>
      <c r="S80" s="491"/>
      <c r="T80" s="457"/>
      <c r="U80" s="458"/>
      <c r="V80" s="458"/>
      <c r="W80" s="459"/>
      <c r="X80" s="459"/>
      <c r="Y80" s="458"/>
      <c r="Z80" s="460"/>
      <c r="AA80" s="317"/>
      <c r="AB80" s="318"/>
      <c r="AC80" s="318"/>
      <c r="AD80" s="486"/>
      <c r="AE80" s="486"/>
      <c r="AF80" s="318"/>
      <c r="AG80" s="487"/>
      <c r="AI80" s="62"/>
    </row>
    <row r="81" spans="2:35" ht="16.8" thickTop="1" x14ac:dyDescent="0.3">
      <c r="B81" s="16"/>
      <c r="C81" s="16"/>
      <c r="D81" s="16"/>
      <c r="E81" s="16"/>
      <c r="F81" s="16"/>
      <c r="G81" s="47"/>
      <c r="H81" s="48"/>
      <c r="I81" s="48"/>
      <c r="J81" s="48"/>
      <c r="K81" s="48"/>
      <c r="L81" s="48"/>
      <c r="M81" s="17"/>
      <c r="N81" s="17"/>
      <c r="O81" s="17"/>
      <c r="P81" s="17"/>
      <c r="Q81" s="17"/>
      <c r="R81" s="17"/>
      <c r="S81" s="17"/>
      <c r="AI81" s="9"/>
    </row>
    <row r="82" spans="2:35" ht="16.2" x14ac:dyDescent="0.3">
      <c r="B82" s="16"/>
      <c r="C82" s="16"/>
      <c r="D82" s="16"/>
      <c r="E82" s="16"/>
      <c r="F82" s="16"/>
      <c r="G82" s="47"/>
      <c r="H82" s="48"/>
      <c r="I82" s="48"/>
      <c r="J82" s="48"/>
      <c r="K82" s="48"/>
      <c r="L82" s="48"/>
      <c r="M82" s="17"/>
      <c r="N82" s="17"/>
      <c r="O82" s="18" t="s">
        <v>10</v>
      </c>
      <c r="P82" s="18" t="s">
        <v>11</v>
      </c>
      <c r="Q82" s="17"/>
      <c r="R82" s="17"/>
      <c r="S82" s="17"/>
      <c r="AI82" s="9"/>
    </row>
    <row r="83" spans="2:35" ht="16.2" x14ac:dyDescent="0.3">
      <c r="B83" s="288" t="s">
        <v>81</v>
      </c>
      <c r="C83" s="288"/>
      <c r="D83" s="288"/>
      <c r="E83" s="288"/>
      <c r="F83" s="288"/>
      <c r="G83" s="280"/>
      <c r="H83" s="280"/>
      <c r="I83" s="280"/>
      <c r="J83" s="280"/>
      <c r="K83" s="280"/>
      <c r="L83" s="280"/>
      <c r="M83" s="17"/>
      <c r="N83" s="17"/>
      <c r="O83" s="110"/>
      <c r="P83" s="281"/>
      <c r="Q83" s="282"/>
      <c r="R83" s="17"/>
      <c r="S83" s="17"/>
      <c r="AI83" s="9"/>
    </row>
    <row r="84" spans="2:35" ht="16.2" x14ac:dyDescent="0.3">
      <c r="B84" s="277" t="s">
        <v>82</v>
      </c>
      <c r="C84" s="286"/>
      <c r="D84" s="286"/>
      <c r="E84" s="286"/>
      <c r="F84" s="287"/>
      <c r="G84" s="432"/>
      <c r="H84" s="522"/>
      <c r="I84" s="522"/>
      <c r="J84" s="522"/>
      <c r="K84" s="522"/>
      <c r="L84" s="523"/>
      <c r="M84" s="17"/>
      <c r="N84" s="17"/>
      <c r="O84" s="110"/>
      <c r="P84" s="281"/>
      <c r="Q84" s="282"/>
      <c r="R84" s="17"/>
      <c r="S84" s="17"/>
      <c r="AI84" s="9"/>
    </row>
    <row r="85" spans="2:35" ht="16.2" x14ac:dyDescent="0.3">
      <c r="B85" s="19"/>
      <c r="C85" s="66"/>
      <c r="D85" s="66"/>
      <c r="E85" s="66"/>
      <c r="F85" s="66"/>
      <c r="G85" s="143"/>
      <c r="H85" s="66"/>
      <c r="I85" s="66"/>
      <c r="J85" s="66"/>
      <c r="K85" s="66"/>
      <c r="L85" s="66"/>
      <c r="M85" s="17"/>
      <c r="N85" s="17"/>
      <c r="O85" s="17"/>
      <c r="P85" s="64"/>
      <c r="Q85" s="67"/>
      <c r="R85" s="17"/>
      <c r="S85" s="17"/>
      <c r="AI85" s="9"/>
    </row>
    <row r="86" spans="2:35" ht="12.45" customHeight="1" x14ac:dyDescent="0.2">
      <c r="B86" s="65"/>
      <c r="C86" s="65"/>
      <c r="D86" s="65"/>
      <c r="E86" s="65"/>
      <c r="F86" s="65"/>
      <c r="G86" s="444" t="s">
        <v>83</v>
      </c>
      <c r="H86" s="445"/>
      <c r="I86" s="119"/>
      <c r="J86" s="119"/>
      <c r="K86" s="119"/>
      <c r="L86" s="119"/>
      <c r="M86" s="119"/>
      <c r="N86" s="119"/>
      <c r="O86" s="119"/>
      <c r="P86" s="119"/>
      <c r="Q86" s="119"/>
      <c r="R86" s="119"/>
      <c r="S86" s="119"/>
      <c r="T86" s="484" t="s">
        <v>84</v>
      </c>
      <c r="U86" s="385"/>
      <c r="V86" s="385"/>
      <c r="W86" s="385"/>
      <c r="X86" s="385"/>
      <c r="Y86" s="485" t="s">
        <v>85</v>
      </c>
      <c r="Z86" s="385"/>
      <c r="AA86" s="385"/>
      <c r="AB86" s="385"/>
      <c r="AC86" s="385"/>
      <c r="AE86" s="18" t="s">
        <v>10</v>
      </c>
      <c r="AF86" s="18" t="s">
        <v>11</v>
      </c>
      <c r="AI86" s="9"/>
    </row>
    <row r="87" spans="2:35" ht="12.75" customHeight="1" x14ac:dyDescent="0.2">
      <c r="B87" s="288" t="s">
        <v>86</v>
      </c>
      <c r="C87" s="288"/>
      <c r="D87" s="288"/>
      <c r="E87" s="288"/>
      <c r="F87" s="288"/>
      <c r="G87" s="606"/>
      <c r="H87" s="315"/>
      <c r="I87" s="315"/>
      <c r="J87" s="315"/>
      <c r="K87" s="315"/>
      <c r="L87" s="315"/>
      <c r="M87" s="315"/>
      <c r="N87" s="315"/>
      <c r="O87" s="315"/>
      <c r="P87" s="315"/>
      <c r="Q87" s="315"/>
      <c r="R87" s="315"/>
      <c r="S87" s="316"/>
      <c r="T87" s="488"/>
      <c r="U87" s="489"/>
      <c r="V87" s="489"/>
      <c r="W87" s="489"/>
      <c r="X87" s="489"/>
      <c r="Y87" s="368"/>
      <c r="Z87" s="490"/>
      <c r="AA87" s="490"/>
      <c r="AB87" s="490"/>
      <c r="AC87" s="490"/>
      <c r="AE87" s="110"/>
      <c r="AF87" s="281"/>
      <c r="AG87" s="282"/>
      <c r="AI87" s="9"/>
    </row>
    <row r="88" spans="2:35" ht="12.75" customHeight="1" x14ac:dyDescent="0.2">
      <c r="B88" s="288" t="s">
        <v>87</v>
      </c>
      <c r="C88" s="288"/>
      <c r="D88" s="288"/>
      <c r="E88" s="288"/>
      <c r="F88" s="288"/>
      <c r="G88" s="606"/>
      <c r="H88" s="315"/>
      <c r="I88" s="315"/>
      <c r="J88" s="315"/>
      <c r="K88" s="315"/>
      <c r="L88" s="315"/>
      <c r="M88" s="315"/>
      <c r="N88" s="315"/>
      <c r="O88" s="315"/>
      <c r="P88" s="315"/>
      <c r="Q88" s="315"/>
      <c r="R88" s="315"/>
      <c r="S88" s="316"/>
      <c r="T88" s="338"/>
      <c r="U88" s="489"/>
      <c r="V88" s="489"/>
      <c r="W88" s="489"/>
      <c r="X88" s="489"/>
      <c r="Y88" s="368"/>
      <c r="Z88" s="490"/>
      <c r="AA88" s="490"/>
      <c r="AB88" s="490"/>
      <c r="AC88" s="490"/>
      <c r="AE88" s="110"/>
      <c r="AF88" s="281"/>
      <c r="AG88" s="282"/>
      <c r="AI88" s="9"/>
    </row>
    <row r="89" spans="2:35" ht="12.75" customHeight="1" x14ac:dyDescent="0.2">
      <c r="B89" s="288" t="s">
        <v>88</v>
      </c>
      <c r="C89" s="288"/>
      <c r="D89" s="288"/>
      <c r="E89" s="288"/>
      <c r="F89" s="288"/>
      <c r="G89" s="606"/>
      <c r="H89" s="315"/>
      <c r="I89" s="315"/>
      <c r="J89" s="315"/>
      <c r="K89" s="315"/>
      <c r="L89" s="315"/>
      <c r="M89" s="315"/>
      <c r="N89" s="315"/>
      <c r="O89" s="315"/>
      <c r="P89" s="315"/>
      <c r="Q89" s="315"/>
      <c r="R89" s="315"/>
      <c r="S89" s="316"/>
      <c r="T89" s="338"/>
      <c r="U89" s="489"/>
      <c r="V89" s="489"/>
      <c r="W89" s="489"/>
      <c r="X89" s="489"/>
      <c r="Y89" s="368"/>
      <c r="Z89" s="490"/>
      <c r="AA89" s="490"/>
      <c r="AB89" s="490"/>
      <c r="AC89" s="490"/>
      <c r="AE89" s="110"/>
      <c r="AF89" s="281"/>
      <c r="AG89" s="282"/>
      <c r="AI89" s="9"/>
    </row>
    <row r="90" spans="2:35" ht="12.75" customHeight="1" x14ac:dyDescent="0.2">
      <c r="B90" s="288" t="s">
        <v>89</v>
      </c>
      <c r="C90" s="288"/>
      <c r="D90" s="288"/>
      <c r="E90" s="288"/>
      <c r="F90" s="288"/>
      <c r="G90" s="606"/>
      <c r="H90" s="315"/>
      <c r="I90" s="315"/>
      <c r="J90" s="315"/>
      <c r="K90" s="315"/>
      <c r="L90" s="315"/>
      <c r="M90" s="315"/>
      <c r="N90" s="315"/>
      <c r="O90" s="315"/>
      <c r="P90" s="315"/>
      <c r="Q90" s="315"/>
      <c r="R90" s="315"/>
      <c r="S90" s="316"/>
      <c r="T90" s="338"/>
      <c r="U90" s="489"/>
      <c r="V90" s="489"/>
      <c r="W90" s="489"/>
      <c r="X90" s="489"/>
      <c r="Y90" s="368"/>
      <c r="Z90" s="490"/>
      <c r="AA90" s="490"/>
      <c r="AB90" s="490"/>
      <c r="AC90" s="490"/>
      <c r="AE90" s="110"/>
      <c r="AF90" s="281"/>
      <c r="AG90" s="282"/>
      <c r="AI90" s="9"/>
    </row>
    <row r="91" spans="2:35" ht="12.75" customHeight="1" x14ac:dyDescent="0.2">
      <c r="B91" s="288" t="s">
        <v>90</v>
      </c>
      <c r="C91" s="288"/>
      <c r="D91" s="288"/>
      <c r="E91" s="288"/>
      <c r="F91" s="288"/>
      <c r="G91" s="606"/>
      <c r="H91" s="315"/>
      <c r="I91" s="315"/>
      <c r="J91" s="315"/>
      <c r="K91" s="315"/>
      <c r="L91" s="315"/>
      <c r="M91" s="315"/>
      <c r="N91" s="315"/>
      <c r="O91" s="315"/>
      <c r="P91" s="315"/>
      <c r="Q91" s="315"/>
      <c r="R91" s="315"/>
      <c r="S91" s="316"/>
      <c r="T91" s="338"/>
      <c r="U91" s="489"/>
      <c r="V91" s="489"/>
      <c r="W91" s="489"/>
      <c r="X91" s="489"/>
      <c r="Y91" s="368"/>
      <c r="Z91" s="490"/>
      <c r="AA91" s="490"/>
      <c r="AB91" s="490"/>
      <c r="AC91" s="490"/>
      <c r="AE91" s="110"/>
      <c r="AF91" s="281"/>
      <c r="AG91" s="282"/>
      <c r="AI91" s="9"/>
    </row>
    <row r="92" spans="2:35" ht="16.2" x14ac:dyDescent="0.3">
      <c r="B92" s="278"/>
      <c r="C92" s="278"/>
      <c r="D92" s="278"/>
      <c r="E92" s="278"/>
      <c r="F92" s="278"/>
      <c r="G92" s="494"/>
      <c r="H92" s="495"/>
      <c r="I92" s="495"/>
      <c r="J92" s="495"/>
      <c r="K92" s="495"/>
      <c r="L92" s="495"/>
      <c r="M92" s="17"/>
      <c r="N92" s="17"/>
      <c r="O92" s="17"/>
      <c r="P92" s="17"/>
      <c r="Q92" s="17"/>
      <c r="R92" s="17"/>
      <c r="S92" s="17"/>
      <c r="AI92" s="9"/>
    </row>
    <row r="93" spans="2:35" ht="38.25" customHeight="1" x14ac:dyDescent="0.2">
      <c r="B93" s="288" t="s">
        <v>34</v>
      </c>
      <c r="C93" s="288"/>
      <c r="D93" s="288"/>
      <c r="E93" s="288"/>
      <c r="F93" s="288"/>
      <c r="G93" s="314"/>
      <c r="H93" s="572"/>
      <c r="I93" s="572"/>
      <c r="J93" s="572"/>
      <c r="K93" s="572"/>
      <c r="L93" s="572"/>
      <c r="M93" s="572"/>
      <c r="N93" s="572"/>
      <c r="O93" s="572"/>
      <c r="P93" s="572"/>
      <c r="Q93" s="572"/>
      <c r="R93" s="572"/>
      <c r="S93" s="572"/>
      <c r="T93" s="572"/>
      <c r="U93" s="572"/>
      <c r="V93" s="572"/>
      <c r="W93" s="572"/>
      <c r="X93" s="572"/>
      <c r="Y93" s="572"/>
      <c r="Z93" s="572"/>
      <c r="AA93" s="572"/>
      <c r="AB93" s="572"/>
      <c r="AC93" s="573"/>
      <c r="AI93" s="9"/>
    </row>
    <row r="94" spans="2:35" s="9" customFormat="1" ht="38.25" customHeight="1" x14ac:dyDescent="0.2">
      <c r="B94" s="125"/>
      <c r="C94" s="125"/>
      <c r="D94" s="125"/>
      <c r="E94" s="125"/>
      <c r="F94" s="125"/>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row>
    <row r="95" spans="2:35" s="9" customFormat="1" ht="54.6" customHeight="1" x14ac:dyDescent="0.2">
      <c r="B95" s="603" t="s">
        <v>78</v>
      </c>
      <c r="C95" s="284"/>
      <c r="D95" s="284"/>
      <c r="E95" s="284"/>
      <c r="F95" s="285"/>
      <c r="G95" s="464"/>
      <c r="H95" s="465"/>
      <c r="I95" s="465"/>
      <c r="J95" s="465"/>
      <c r="K95" s="465"/>
      <c r="L95" s="466"/>
      <c r="M95" s="238"/>
      <c r="N95" s="238"/>
      <c r="O95" s="238"/>
      <c r="P95" s="238"/>
      <c r="Q95" s="238"/>
      <c r="R95" s="238"/>
      <c r="S95" s="238"/>
      <c r="T95" s="238"/>
      <c r="U95" s="238"/>
      <c r="V95" s="238"/>
      <c r="W95" s="238"/>
      <c r="X95" s="238"/>
      <c r="Y95" s="238"/>
      <c r="Z95" s="238"/>
      <c r="AA95" s="238"/>
      <c r="AB95" s="238"/>
      <c r="AC95" s="238"/>
      <c r="AD95" s="238"/>
      <c r="AE95" s="238"/>
      <c r="AF95" s="238"/>
      <c r="AG95" s="238"/>
    </row>
    <row r="96" spans="2:35" s="9" customFormat="1" ht="30" customHeight="1" x14ac:dyDescent="0.2">
      <c r="B96" s="291" t="s">
        <v>79</v>
      </c>
      <c r="C96" s="291"/>
      <c r="D96" s="291"/>
      <c r="E96" s="291"/>
      <c r="F96" s="291"/>
      <c r="G96" s="474"/>
      <c r="H96" s="475"/>
      <c r="I96" s="475"/>
      <c r="J96" s="475"/>
      <c r="K96" s="475"/>
      <c r="L96" s="475"/>
      <c r="M96" s="475"/>
      <c r="N96" s="475"/>
      <c r="O96" s="475"/>
      <c r="P96" s="475"/>
      <c r="Q96" s="475"/>
      <c r="R96" s="475"/>
      <c r="S96" s="475"/>
      <c r="T96" s="475"/>
      <c r="U96" s="475"/>
      <c r="V96" s="475"/>
      <c r="W96" s="475"/>
      <c r="X96" s="475"/>
      <c r="Y96" s="475"/>
      <c r="Z96" s="475"/>
      <c r="AA96" s="475"/>
      <c r="AB96" s="475"/>
      <c r="AC96" s="475"/>
      <c r="AD96" s="475"/>
      <c r="AE96" s="475"/>
      <c r="AF96" s="475"/>
      <c r="AG96" s="476"/>
    </row>
    <row r="97" spans="1:45" s="9" customFormat="1" ht="38.25" customHeight="1" thickBot="1" x14ac:dyDescent="0.25">
      <c r="B97" s="244"/>
      <c r="C97" s="244"/>
      <c r="D97" s="244"/>
      <c r="E97" s="244"/>
      <c r="F97" s="244"/>
      <c r="G97" s="245"/>
      <c r="H97" s="245"/>
      <c r="I97" s="245"/>
      <c r="J97" s="245"/>
      <c r="K97" s="245"/>
      <c r="L97" s="245"/>
      <c r="M97" s="245"/>
      <c r="N97" s="245"/>
      <c r="O97" s="245"/>
      <c r="P97" s="245"/>
      <c r="Q97" s="245"/>
      <c r="R97" s="245"/>
      <c r="S97" s="245"/>
      <c r="T97" s="245"/>
      <c r="U97" s="245"/>
      <c r="V97" s="245"/>
      <c r="W97" s="245"/>
      <c r="X97" s="245"/>
      <c r="Y97" s="245"/>
      <c r="Z97" s="245"/>
      <c r="AA97" s="245"/>
      <c r="AB97" s="245"/>
      <c r="AC97" s="245"/>
      <c r="AD97" s="246"/>
      <c r="AE97" s="246"/>
      <c r="AF97" s="246"/>
      <c r="AG97" s="246"/>
    </row>
    <row r="98" spans="1:45" ht="23.4" thickTop="1" thickBot="1" x14ac:dyDescent="0.4">
      <c r="B98" s="675"/>
      <c r="C98" s="675"/>
      <c r="D98" s="675"/>
      <c r="E98" s="675"/>
      <c r="F98" s="675"/>
      <c r="G98" s="482"/>
      <c r="H98" s="483"/>
      <c r="I98" s="483"/>
      <c r="J98" s="483"/>
      <c r="K98" s="483"/>
      <c r="L98" s="483"/>
      <c r="M98" s="243"/>
      <c r="N98" s="243"/>
      <c r="O98" s="243"/>
      <c r="P98" s="243"/>
      <c r="Q98" s="243"/>
      <c r="R98" s="243"/>
      <c r="S98" s="243"/>
      <c r="T98" s="304" t="s">
        <v>57</v>
      </c>
      <c r="U98" s="305"/>
      <c r="V98" s="305"/>
      <c r="W98" s="305"/>
      <c r="X98" s="305"/>
      <c r="Y98" s="305"/>
      <c r="Z98" s="306"/>
      <c r="AA98" s="304" t="s">
        <v>58</v>
      </c>
      <c r="AB98" s="305"/>
      <c r="AC98" s="305"/>
      <c r="AD98" s="305"/>
      <c r="AE98" s="305"/>
      <c r="AF98" s="305"/>
      <c r="AG98" s="306"/>
      <c r="AI98" s="9"/>
    </row>
    <row r="99" spans="1:45" ht="18.600000000000001" thickTop="1" thickBot="1" x14ac:dyDescent="0.35">
      <c r="B99" s="240"/>
      <c r="C99" s="240"/>
      <c r="D99" s="240"/>
      <c r="E99" s="240"/>
      <c r="F99" s="240"/>
      <c r="G99" s="241"/>
      <c r="H99" s="242"/>
      <c r="I99" s="242"/>
      <c r="J99" s="242"/>
      <c r="K99" s="242"/>
      <c r="L99" s="242"/>
      <c r="M99" s="243"/>
      <c r="N99" s="243"/>
      <c r="O99" s="243"/>
      <c r="P99" s="243"/>
      <c r="Q99" s="243"/>
      <c r="R99" s="243"/>
      <c r="S99" s="243"/>
      <c r="T99" s="307" t="s">
        <v>5</v>
      </c>
      <c r="U99" s="308"/>
      <c r="V99" s="308"/>
      <c r="W99" s="309" t="s">
        <v>59</v>
      </c>
      <c r="X99" s="309"/>
      <c r="Y99" s="308"/>
      <c r="Z99" s="310"/>
      <c r="AA99" s="307" t="s">
        <v>5</v>
      </c>
      <c r="AB99" s="308"/>
      <c r="AC99" s="308"/>
      <c r="AD99" s="309" t="s">
        <v>59</v>
      </c>
      <c r="AE99" s="309"/>
      <c r="AF99" s="308"/>
      <c r="AG99" s="310"/>
      <c r="AI99" s="9"/>
    </row>
    <row r="100" spans="1:45" s="15" customFormat="1" ht="18" customHeight="1" thickTop="1" thickBot="1" x14ac:dyDescent="0.35">
      <c r="A100" s="124">
        <v>3</v>
      </c>
      <c r="B100" s="319" t="s">
        <v>91</v>
      </c>
      <c r="C100" s="657"/>
      <c r="D100" s="657"/>
      <c r="E100" s="657"/>
      <c r="F100" s="657"/>
      <c r="G100" s="657"/>
      <c r="H100" s="657"/>
      <c r="I100" s="657"/>
      <c r="J100" s="657"/>
      <c r="K100" s="657"/>
      <c r="L100" s="657"/>
      <c r="M100" s="657"/>
      <c r="N100" s="657"/>
      <c r="O100" s="657"/>
      <c r="P100" s="657"/>
      <c r="Q100" s="657"/>
      <c r="R100" s="657"/>
      <c r="S100" s="756"/>
      <c r="T100" s="457"/>
      <c r="U100" s="458"/>
      <c r="V100" s="458"/>
      <c r="W100" s="459"/>
      <c r="X100" s="459"/>
      <c r="Y100" s="458"/>
      <c r="Z100" s="460"/>
      <c r="AA100" s="317"/>
      <c r="AB100" s="318"/>
      <c r="AC100" s="318"/>
      <c r="AD100" s="486"/>
      <c r="AE100" s="486"/>
      <c r="AF100" s="318"/>
      <c r="AG100" s="487"/>
      <c r="AI100" s="62"/>
    </row>
    <row r="101" spans="1:45" ht="16.8" thickTop="1" x14ac:dyDescent="0.3">
      <c r="B101" s="16"/>
      <c r="C101" s="16"/>
      <c r="D101" s="16"/>
      <c r="E101" s="16"/>
      <c r="F101" s="16"/>
      <c r="G101" s="47"/>
      <c r="H101" s="48"/>
      <c r="I101" s="48"/>
      <c r="J101" s="48"/>
      <c r="K101" s="48"/>
      <c r="L101" s="48"/>
      <c r="M101" s="17"/>
      <c r="N101" s="17"/>
      <c r="O101" s="17"/>
      <c r="P101" s="17"/>
      <c r="Q101" s="17"/>
      <c r="R101" s="17"/>
      <c r="S101" s="17"/>
      <c r="AI101" s="9"/>
    </row>
    <row r="102" spans="1:45" ht="16.2" x14ac:dyDescent="0.3">
      <c r="B102" s="16"/>
      <c r="C102" s="16"/>
      <c r="D102" s="16"/>
      <c r="E102" s="16"/>
      <c r="F102" s="16"/>
      <c r="G102" s="47"/>
      <c r="H102" s="48"/>
      <c r="I102" s="48"/>
      <c r="J102" s="48"/>
      <c r="K102" s="48"/>
      <c r="L102" s="48"/>
      <c r="M102" s="17"/>
      <c r="N102" s="17"/>
      <c r="O102" s="18" t="s">
        <v>10</v>
      </c>
      <c r="P102" s="18" t="s">
        <v>11</v>
      </c>
      <c r="R102" s="17"/>
      <c r="S102" s="17"/>
      <c r="AI102" s="9"/>
    </row>
    <row r="103" spans="1:45" ht="30" customHeight="1" x14ac:dyDescent="0.2">
      <c r="B103" s="301" t="s">
        <v>92</v>
      </c>
      <c r="C103" s="673"/>
      <c r="D103" s="673"/>
      <c r="E103" s="673"/>
      <c r="F103" s="674"/>
      <c r="G103" s="446"/>
      <c r="H103" s="433"/>
      <c r="I103" s="433"/>
      <c r="J103" s="433"/>
      <c r="K103" s="433"/>
      <c r="L103" s="434"/>
      <c r="M103" s="68"/>
      <c r="N103" s="69"/>
      <c r="O103" s="111"/>
      <c r="P103" s="281"/>
      <c r="Q103" s="282"/>
      <c r="R103" s="69"/>
      <c r="S103" s="69"/>
      <c r="T103" s="69"/>
      <c r="U103" s="69"/>
      <c r="V103" s="69"/>
      <c r="W103" s="69"/>
      <c r="X103" s="69"/>
      <c r="Y103" s="69"/>
      <c r="Z103" s="69"/>
      <c r="AA103" s="69"/>
      <c r="AB103" s="69"/>
      <c r="AC103" s="69"/>
      <c r="AI103" s="9"/>
    </row>
    <row r="104" spans="1:45" x14ac:dyDescent="0.2">
      <c r="B104" s="301" t="s">
        <v>93</v>
      </c>
      <c r="C104" s="673"/>
      <c r="D104" s="673"/>
      <c r="E104" s="673"/>
      <c r="F104" s="674"/>
      <c r="G104" s="432"/>
      <c r="H104" s="433"/>
      <c r="I104" s="433"/>
      <c r="J104" s="433"/>
      <c r="K104" s="433"/>
      <c r="L104" s="434"/>
      <c r="M104" s="68"/>
      <c r="N104" s="69"/>
      <c r="O104" s="111"/>
      <c r="P104" s="281"/>
      <c r="Q104" s="282"/>
      <c r="R104" s="69"/>
      <c r="S104" s="69"/>
      <c r="T104" s="69"/>
      <c r="U104" s="69"/>
      <c r="V104" s="69"/>
      <c r="W104" s="69"/>
      <c r="X104" s="69"/>
      <c r="Y104" s="69"/>
      <c r="Z104" s="69"/>
      <c r="AA104" s="69"/>
      <c r="AB104" s="69"/>
      <c r="AC104" s="69"/>
      <c r="AI104" s="9"/>
      <c r="AS104" s="70"/>
    </row>
    <row r="105" spans="1:45" x14ac:dyDescent="0.2">
      <c r="B105" s="301" t="s">
        <v>94</v>
      </c>
      <c r="C105" s="673"/>
      <c r="D105" s="673"/>
      <c r="E105" s="673"/>
      <c r="F105" s="674"/>
      <c r="G105" s="344"/>
      <c r="H105" s="345"/>
      <c r="I105" s="345"/>
      <c r="J105" s="345"/>
      <c r="K105" s="345"/>
      <c r="L105" s="346"/>
      <c r="M105" s="68"/>
      <c r="N105" s="69"/>
      <c r="O105" s="132"/>
      <c r="P105" s="352"/>
      <c r="Q105" s="353"/>
      <c r="R105" s="69"/>
      <c r="S105" s="69"/>
      <c r="T105" s="69"/>
      <c r="U105" s="69"/>
      <c r="V105" s="69"/>
      <c r="W105" s="69"/>
      <c r="X105" s="69"/>
      <c r="Y105" s="69"/>
      <c r="Z105" s="69"/>
      <c r="AA105" s="69"/>
      <c r="AB105" s="69"/>
      <c r="AC105" s="69"/>
      <c r="AI105" s="9"/>
    </row>
    <row r="106" spans="1:45" ht="27.75" customHeight="1" x14ac:dyDescent="0.2">
      <c r="B106" s="438" t="s">
        <v>95</v>
      </c>
      <c r="C106" s="673"/>
      <c r="D106" s="673"/>
      <c r="E106" s="673"/>
      <c r="F106" s="674"/>
      <c r="G106" s="314"/>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3"/>
      <c r="AI106" s="9"/>
    </row>
    <row r="107" spans="1:45" ht="16.2" x14ac:dyDescent="0.3">
      <c r="B107" s="16"/>
      <c r="C107" s="16"/>
      <c r="D107" s="16"/>
      <c r="E107" s="16"/>
      <c r="F107" s="16"/>
      <c r="G107" s="47"/>
      <c r="H107" s="48"/>
      <c r="I107" s="48"/>
      <c r="J107" s="48"/>
      <c r="K107" s="48"/>
      <c r="L107" s="48"/>
      <c r="M107" s="17"/>
      <c r="N107" s="17"/>
      <c r="O107" s="17"/>
      <c r="P107" s="17"/>
      <c r="Q107" s="17"/>
      <c r="R107" s="17"/>
      <c r="S107" s="17"/>
      <c r="AI107" s="9"/>
    </row>
    <row r="108" spans="1:45" ht="52.5" customHeight="1" x14ac:dyDescent="0.2">
      <c r="B108" s="301" t="s">
        <v>96</v>
      </c>
      <c r="C108" s="673"/>
      <c r="D108" s="673"/>
      <c r="E108" s="673"/>
      <c r="F108" s="674"/>
      <c r="G108" s="446"/>
      <c r="H108" s="433"/>
      <c r="I108" s="433"/>
      <c r="J108" s="433"/>
      <c r="K108" s="433"/>
      <c r="L108" s="434"/>
      <c r="M108" s="68"/>
      <c r="N108" s="69"/>
      <c r="O108" s="111"/>
      <c r="P108" s="281"/>
      <c r="Q108" s="282"/>
      <c r="R108" s="69"/>
      <c r="S108" s="69"/>
      <c r="T108" s="69"/>
      <c r="U108" s="69"/>
      <c r="V108" s="69"/>
      <c r="W108" s="69"/>
      <c r="X108" s="69"/>
      <c r="Y108" s="69"/>
      <c r="Z108" s="69"/>
      <c r="AA108" s="69"/>
      <c r="AB108" s="69"/>
      <c r="AC108" s="69"/>
      <c r="AI108" s="9"/>
    </row>
    <row r="109" spans="1:45" ht="28.95" customHeight="1" x14ac:dyDescent="0.2">
      <c r="B109" s="301" t="s">
        <v>93</v>
      </c>
      <c r="C109" s="673"/>
      <c r="D109" s="673"/>
      <c r="E109" s="673"/>
      <c r="F109" s="674"/>
      <c r="G109" s="446"/>
      <c r="H109" s="433"/>
      <c r="I109" s="433"/>
      <c r="J109" s="433"/>
      <c r="K109" s="433"/>
      <c r="L109" s="434"/>
      <c r="M109" s="68"/>
      <c r="N109" s="69"/>
      <c r="O109" s="111"/>
      <c r="P109" s="281"/>
      <c r="Q109" s="282"/>
      <c r="R109" s="69"/>
      <c r="S109" s="69"/>
      <c r="T109" s="69"/>
      <c r="U109" s="69"/>
      <c r="V109" s="69"/>
      <c r="W109" s="69"/>
      <c r="X109" s="69"/>
      <c r="Y109" s="69"/>
      <c r="Z109" s="69"/>
      <c r="AA109" s="69"/>
      <c r="AB109" s="69"/>
      <c r="AC109" s="69"/>
      <c r="AI109" s="9"/>
    </row>
    <row r="110" spans="1:45" ht="15" customHeight="1" x14ac:dyDescent="0.2">
      <c r="B110" s="301" t="s">
        <v>94</v>
      </c>
      <c r="C110" s="673"/>
      <c r="D110" s="673"/>
      <c r="E110" s="673"/>
      <c r="F110" s="674"/>
      <c r="G110" s="344"/>
      <c r="H110" s="345"/>
      <c r="I110" s="345"/>
      <c r="J110" s="345"/>
      <c r="K110" s="345"/>
      <c r="L110" s="346"/>
      <c r="M110" s="68"/>
      <c r="N110" s="69"/>
      <c r="O110" s="132"/>
      <c r="P110" s="352"/>
      <c r="Q110" s="353"/>
      <c r="R110" s="69"/>
      <c r="S110" s="69"/>
      <c r="T110" s="69"/>
      <c r="U110" s="69"/>
      <c r="V110" s="69"/>
      <c r="W110" s="69"/>
      <c r="X110" s="69"/>
      <c r="Y110" s="69"/>
      <c r="Z110" s="69"/>
      <c r="AA110" s="69"/>
      <c r="AB110" s="69"/>
      <c r="AC110" s="69"/>
      <c r="AI110" s="9"/>
    </row>
    <row r="111" spans="1:45" ht="36.75" customHeight="1" x14ac:dyDescent="0.2">
      <c r="B111" s="438" t="s">
        <v>95</v>
      </c>
      <c r="C111" s="673"/>
      <c r="D111" s="673"/>
      <c r="E111" s="673"/>
      <c r="F111" s="674"/>
      <c r="G111" s="314"/>
      <c r="H111" s="572"/>
      <c r="I111" s="572"/>
      <c r="J111" s="572"/>
      <c r="K111" s="572"/>
      <c r="L111" s="572"/>
      <c r="M111" s="572"/>
      <c r="N111" s="572"/>
      <c r="O111" s="572"/>
      <c r="P111" s="572"/>
      <c r="Q111" s="572"/>
      <c r="R111" s="572"/>
      <c r="S111" s="572"/>
      <c r="T111" s="572"/>
      <c r="U111" s="572"/>
      <c r="V111" s="572"/>
      <c r="W111" s="572"/>
      <c r="X111" s="572"/>
      <c r="Y111" s="572"/>
      <c r="Z111" s="572"/>
      <c r="AA111" s="572"/>
      <c r="AB111" s="572"/>
      <c r="AC111" s="573"/>
      <c r="AI111" s="9"/>
    </row>
    <row r="112" spans="1:45" s="9" customFormat="1" ht="36.75" customHeight="1" x14ac:dyDescent="0.2">
      <c r="B112" s="128"/>
      <c r="C112" s="155"/>
      <c r="D112" s="155"/>
      <c r="E112" s="155"/>
      <c r="F112" s="155"/>
      <c r="G112" s="154"/>
      <c r="H112" s="154"/>
      <c r="I112" s="154"/>
      <c r="J112" s="154"/>
      <c r="K112" s="154"/>
      <c r="L112" s="154"/>
      <c r="M112" s="154"/>
      <c r="N112" s="154"/>
      <c r="O112" s="154"/>
      <c r="P112" s="154"/>
      <c r="Q112" s="154"/>
      <c r="R112" s="154"/>
      <c r="S112" s="154"/>
      <c r="T112" s="154"/>
      <c r="U112" s="154"/>
      <c r="V112" s="154"/>
      <c r="W112" s="154"/>
      <c r="X112" s="154"/>
      <c r="Y112" s="154"/>
      <c r="Z112" s="154"/>
      <c r="AA112" s="154"/>
      <c r="AB112" s="154"/>
      <c r="AC112" s="154"/>
    </row>
    <row r="113" spans="1:35" s="9" customFormat="1" ht="44.55" customHeight="1" x14ac:dyDescent="0.2">
      <c r="B113" s="603" t="s">
        <v>78</v>
      </c>
      <c r="C113" s="284"/>
      <c r="D113" s="284"/>
      <c r="E113" s="284"/>
      <c r="F113" s="285"/>
      <c r="G113" s="464"/>
      <c r="H113" s="465"/>
      <c r="I113" s="465"/>
      <c r="J113" s="465"/>
      <c r="K113" s="465"/>
      <c r="L113" s="466"/>
      <c r="M113" s="238"/>
      <c r="N113" s="238"/>
      <c r="O113" s="238"/>
      <c r="P113" s="238"/>
      <c r="Q113" s="238"/>
      <c r="R113" s="238"/>
      <c r="S113" s="238"/>
      <c r="T113" s="238"/>
      <c r="U113" s="238"/>
      <c r="V113" s="238"/>
      <c r="W113" s="238"/>
      <c r="X113" s="238"/>
      <c r="Y113" s="238"/>
      <c r="Z113" s="238"/>
      <c r="AA113" s="238"/>
      <c r="AB113" s="238"/>
      <c r="AC113" s="238"/>
      <c r="AD113" s="238"/>
      <c r="AE113" s="238"/>
      <c r="AF113" s="238"/>
      <c r="AG113" s="238"/>
    </row>
    <row r="114" spans="1:35" s="9" customFormat="1" ht="30" customHeight="1" x14ac:dyDescent="0.2">
      <c r="B114" s="291" t="s">
        <v>79</v>
      </c>
      <c r="C114" s="291"/>
      <c r="D114" s="291"/>
      <c r="E114" s="291"/>
      <c r="F114" s="291"/>
      <c r="G114" s="474"/>
      <c r="H114" s="475"/>
      <c r="I114" s="475"/>
      <c r="J114" s="475"/>
      <c r="K114" s="475"/>
      <c r="L114" s="475"/>
      <c r="M114" s="475"/>
      <c r="N114" s="475"/>
      <c r="O114" s="475"/>
      <c r="P114" s="475"/>
      <c r="Q114" s="475"/>
      <c r="R114" s="475"/>
      <c r="S114" s="475"/>
      <c r="T114" s="475"/>
      <c r="U114" s="475"/>
      <c r="V114" s="475"/>
      <c r="W114" s="475"/>
      <c r="X114" s="475"/>
      <c r="Y114" s="475"/>
      <c r="Z114" s="475"/>
      <c r="AA114" s="475"/>
      <c r="AB114" s="475"/>
      <c r="AC114" s="475"/>
      <c r="AD114" s="475"/>
      <c r="AE114" s="475"/>
      <c r="AF114" s="475"/>
      <c r="AG114" s="476"/>
    </row>
    <row r="115" spans="1:35" s="9" customFormat="1" ht="36.75" customHeight="1" thickBot="1" x14ac:dyDescent="0.25">
      <c r="B115" s="247"/>
      <c r="C115" s="248"/>
      <c r="D115" s="248"/>
      <c r="E115" s="248"/>
      <c r="F115" s="248"/>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6"/>
      <c r="AE115" s="246"/>
      <c r="AF115" s="246"/>
      <c r="AG115" s="246"/>
    </row>
    <row r="116" spans="1:35" ht="23.4" thickTop="1" thickBot="1" x14ac:dyDescent="0.4">
      <c r="B116" s="240"/>
      <c r="C116" s="240"/>
      <c r="D116" s="240"/>
      <c r="E116" s="240"/>
      <c r="F116" s="240"/>
      <c r="G116" s="241"/>
      <c r="H116" s="242"/>
      <c r="I116" s="242"/>
      <c r="J116" s="242"/>
      <c r="K116" s="242"/>
      <c r="L116" s="242"/>
      <c r="M116" s="243"/>
      <c r="N116" s="243"/>
      <c r="O116" s="243"/>
      <c r="P116" s="243"/>
      <c r="Q116" s="243"/>
      <c r="R116" s="243"/>
      <c r="S116" s="243"/>
      <c r="T116" s="304" t="s">
        <v>57</v>
      </c>
      <c r="U116" s="305"/>
      <c r="V116" s="305"/>
      <c r="W116" s="305"/>
      <c r="X116" s="305"/>
      <c r="Y116" s="305"/>
      <c r="Z116" s="306"/>
      <c r="AA116" s="304" t="s">
        <v>58</v>
      </c>
      <c r="AB116" s="305"/>
      <c r="AC116" s="305"/>
      <c r="AD116" s="305"/>
      <c r="AE116" s="305"/>
      <c r="AF116" s="305"/>
      <c r="AG116" s="306"/>
      <c r="AI116" s="9"/>
    </row>
    <row r="117" spans="1:35" ht="18.600000000000001" thickTop="1" thickBot="1" x14ac:dyDescent="0.35">
      <c r="B117" s="240"/>
      <c r="C117" s="240"/>
      <c r="D117" s="240"/>
      <c r="E117" s="240"/>
      <c r="F117" s="240"/>
      <c r="G117" s="241"/>
      <c r="H117" s="242"/>
      <c r="I117" s="242"/>
      <c r="J117" s="242"/>
      <c r="K117" s="242"/>
      <c r="L117" s="242"/>
      <c r="M117" s="243"/>
      <c r="N117" s="243"/>
      <c r="O117" s="243"/>
      <c r="P117" s="243"/>
      <c r="Q117" s="243"/>
      <c r="R117" s="243"/>
      <c r="S117" s="243"/>
      <c r="T117" s="307" t="s">
        <v>5</v>
      </c>
      <c r="U117" s="308"/>
      <c r="V117" s="308"/>
      <c r="W117" s="309" t="s">
        <v>59</v>
      </c>
      <c r="X117" s="309"/>
      <c r="Y117" s="308"/>
      <c r="Z117" s="310"/>
      <c r="AA117" s="307" t="s">
        <v>5</v>
      </c>
      <c r="AB117" s="308"/>
      <c r="AC117" s="308"/>
      <c r="AD117" s="309" t="s">
        <v>59</v>
      </c>
      <c r="AE117" s="309"/>
      <c r="AF117" s="308"/>
      <c r="AG117" s="310"/>
      <c r="AI117" s="9"/>
    </row>
    <row r="118" spans="1:35" s="15" customFormat="1" ht="18" customHeight="1" thickTop="1" thickBot="1" x14ac:dyDescent="0.35">
      <c r="A118" s="124">
        <v>4</v>
      </c>
      <c r="B118" s="319" t="s">
        <v>97</v>
      </c>
      <c r="C118" s="657"/>
      <c r="D118" s="657"/>
      <c r="E118" s="657"/>
      <c r="F118" s="657"/>
      <c r="G118" s="657"/>
      <c r="H118" s="657"/>
      <c r="I118" s="657"/>
      <c r="J118" s="657"/>
      <c r="K118" s="657"/>
      <c r="L118" s="657"/>
      <c r="M118" s="657"/>
      <c r="N118" s="657"/>
      <c r="O118" s="657"/>
      <c r="P118" s="657"/>
      <c r="Q118" s="657"/>
      <c r="R118" s="657"/>
      <c r="S118" s="657"/>
      <c r="T118" s="457"/>
      <c r="U118" s="458"/>
      <c r="V118" s="458"/>
      <c r="W118" s="459"/>
      <c r="X118" s="459"/>
      <c r="Y118" s="458"/>
      <c r="Z118" s="460"/>
      <c r="AA118" s="322"/>
      <c r="AB118" s="664"/>
      <c r="AC118" s="665"/>
      <c r="AD118" s="347"/>
      <c r="AE118" s="348"/>
      <c r="AF118" s="671"/>
      <c r="AG118" s="672"/>
      <c r="AI118" s="62"/>
    </row>
    <row r="119" spans="1:35" ht="16.8" thickTop="1" x14ac:dyDescent="0.3">
      <c r="B119" s="240"/>
      <c r="C119" s="240"/>
      <c r="D119" s="240"/>
      <c r="E119" s="240"/>
      <c r="F119" s="240"/>
      <c r="G119" s="241"/>
      <c r="H119" s="242"/>
      <c r="I119" s="242"/>
      <c r="J119" s="242"/>
      <c r="K119" s="242"/>
      <c r="L119" s="242"/>
      <c r="M119" s="243"/>
      <c r="N119" s="243"/>
      <c r="O119" s="243"/>
      <c r="P119" s="243"/>
      <c r="Q119" s="243"/>
      <c r="R119" s="243"/>
      <c r="S119" s="243"/>
      <c r="T119" s="149"/>
      <c r="U119" s="149"/>
      <c r="V119" s="149"/>
      <c r="W119" s="149"/>
      <c r="X119" s="149"/>
      <c r="Y119" s="149"/>
      <c r="Z119" s="149"/>
      <c r="AA119" s="149"/>
      <c r="AB119" s="149"/>
      <c r="AC119" s="149"/>
      <c r="AD119" s="149"/>
      <c r="AE119" s="149"/>
      <c r="AF119" s="149"/>
      <c r="AG119" s="149"/>
      <c r="AI119" s="9"/>
    </row>
    <row r="120" spans="1:35" ht="16.2" x14ac:dyDescent="0.3">
      <c r="B120" s="16"/>
      <c r="C120" s="16"/>
      <c r="D120" s="16"/>
      <c r="E120" s="16"/>
      <c r="F120" s="16"/>
      <c r="G120" s="47"/>
      <c r="H120" s="48"/>
      <c r="I120" s="48"/>
      <c r="J120" s="48"/>
      <c r="K120" s="48"/>
      <c r="L120" s="48"/>
      <c r="M120" s="17"/>
      <c r="N120" s="17"/>
      <c r="O120" s="17"/>
      <c r="P120" s="17"/>
      <c r="Q120" s="17"/>
      <c r="R120" s="17"/>
      <c r="S120" s="17"/>
      <c r="AE120" s="18" t="s">
        <v>10</v>
      </c>
      <c r="AF120" s="18" t="s">
        <v>11</v>
      </c>
      <c r="AI120" s="9"/>
    </row>
    <row r="121" spans="1:35" ht="51.75" customHeight="1" x14ac:dyDescent="0.2">
      <c r="B121" s="301" t="s">
        <v>98</v>
      </c>
      <c r="C121" s="454"/>
      <c r="D121" s="454"/>
      <c r="E121" s="454"/>
      <c r="F121" s="454"/>
      <c r="G121" s="558"/>
      <c r="H121" s="467"/>
      <c r="I121" s="467"/>
      <c r="J121" s="467"/>
      <c r="K121" s="467"/>
      <c r="L121" s="468"/>
      <c r="M121" s="68"/>
      <c r="N121" s="69"/>
      <c r="O121" s="69"/>
      <c r="P121" s="69"/>
      <c r="Q121" s="69"/>
      <c r="R121" s="69"/>
      <c r="S121" s="69"/>
      <c r="T121" s="69"/>
      <c r="U121" s="69"/>
      <c r="V121" s="69"/>
      <c r="W121" s="69"/>
      <c r="X121" s="69"/>
      <c r="Y121" s="69"/>
      <c r="Z121" s="69"/>
      <c r="AA121" s="69"/>
      <c r="AB121" s="69"/>
      <c r="AC121" s="69"/>
      <c r="AE121" s="110"/>
      <c r="AF121" s="281"/>
      <c r="AG121" s="282"/>
      <c r="AI121" s="9"/>
    </row>
    <row r="122" spans="1:35" ht="27.75" customHeight="1" x14ac:dyDescent="0.2">
      <c r="B122" s="277" t="s">
        <v>95</v>
      </c>
      <c r="C122" s="342"/>
      <c r="D122" s="342"/>
      <c r="E122" s="342"/>
      <c r="F122" s="342"/>
      <c r="G122" s="314"/>
      <c r="H122" s="315"/>
      <c r="I122" s="315"/>
      <c r="J122" s="315"/>
      <c r="K122" s="315"/>
      <c r="L122" s="315"/>
      <c r="M122" s="315"/>
      <c r="N122" s="315"/>
      <c r="O122" s="315"/>
      <c r="P122" s="315"/>
      <c r="Q122" s="315"/>
      <c r="R122" s="315"/>
      <c r="S122" s="315"/>
      <c r="T122" s="315"/>
      <c r="U122" s="315"/>
      <c r="V122" s="315"/>
      <c r="W122" s="315"/>
      <c r="X122" s="315"/>
      <c r="Y122" s="315"/>
      <c r="Z122" s="315"/>
      <c r="AA122" s="315"/>
      <c r="AB122" s="315"/>
      <c r="AC122" s="316"/>
      <c r="AI122" s="9"/>
    </row>
    <row r="123" spans="1:35" s="9" customFormat="1" ht="27.75" customHeight="1" x14ac:dyDescent="0.2">
      <c r="B123" s="126"/>
      <c r="C123" s="156"/>
      <c r="D123" s="156"/>
      <c r="E123" s="156"/>
      <c r="F123" s="156"/>
      <c r="G123" s="154"/>
      <c r="H123" s="154"/>
      <c r="I123" s="154"/>
      <c r="J123" s="154"/>
      <c r="K123" s="154"/>
      <c r="L123" s="154"/>
      <c r="M123" s="154"/>
      <c r="N123" s="154"/>
      <c r="O123" s="154"/>
      <c r="P123" s="154"/>
      <c r="Q123" s="154"/>
      <c r="R123" s="154"/>
      <c r="S123" s="154"/>
      <c r="T123" s="154"/>
      <c r="U123" s="154"/>
      <c r="V123" s="154"/>
      <c r="W123" s="154"/>
      <c r="X123" s="154"/>
      <c r="Y123" s="154"/>
      <c r="Z123" s="154"/>
      <c r="AA123" s="154"/>
      <c r="AB123" s="154"/>
      <c r="AC123" s="154"/>
    </row>
    <row r="124" spans="1:35" s="9" customFormat="1" ht="45" customHeight="1" x14ac:dyDescent="0.2">
      <c r="B124" s="603" t="s">
        <v>78</v>
      </c>
      <c r="C124" s="284"/>
      <c r="D124" s="284"/>
      <c r="E124" s="284"/>
      <c r="F124" s="285"/>
      <c r="G124" s="464"/>
      <c r="H124" s="465"/>
      <c r="I124" s="465"/>
      <c r="J124" s="465"/>
      <c r="K124" s="465"/>
      <c r="L124" s="466"/>
      <c r="M124" s="238"/>
      <c r="N124" s="238"/>
      <c r="O124" s="238"/>
      <c r="P124" s="238"/>
      <c r="Q124" s="238"/>
      <c r="R124" s="238"/>
      <c r="S124" s="238"/>
      <c r="T124" s="238"/>
      <c r="U124" s="238"/>
      <c r="V124" s="238"/>
      <c r="W124" s="238"/>
      <c r="X124" s="238"/>
      <c r="Y124" s="238"/>
      <c r="Z124" s="238"/>
      <c r="AA124" s="238"/>
      <c r="AB124" s="238"/>
      <c r="AC124" s="238"/>
      <c r="AD124" s="238"/>
      <c r="AE124" s="238"/>
      <c r="AF124" s="238"/>
      <c r="AG124" s="238"/>
    </row>
    <row r="125" spans="1:35" s="9" customFormat="1" ht="30" customHeight="1" x14ac:dyDescent="0.2">
      <c r="B125" s="291" t="s">
        <v>79</v>
      </c>
      <c r="C125" s="291"/>
      <c r="D125" s="291"/>
      <c r="E125" s="291"/>
      <c r="F125" s="291"/>
      <c r="G125" s="474"/>
      <c r="H125" s="475"/>
      <c r="I125" s="475"/>
      <c r="J125" s="475"/>
      <c r="K125" s="475"/>
      <c r="L125" s="475"/>
      <c r="M125" s="475"/>
      <c r="N125" s="475"/>
      <c r="O125" s="475"/>
      <c r="P125" s="475"/>
      <c r="Q125" s="475"/>
      <c r="R125" s="475"/>
      <c r="S125" s="475"/>
      <c r="T125" s="475"/>
      <c r="U125" s="475"/>
      <c r="V125" s="475"/>
      <c r="W125" s="475"/>
      <c r="X125" s="475"/>
      <c r="Y125" s="475"/>
      <c r="Z125" s="475"/>
      <c r="AA125" s="475"/>
      <c r="AB125" s="475"/>
      <c r="AC125" s="475"/>
      <c r="AD125" s="475"/>
      <c r="AE125" s="475"/>
      <c r="AF125" s="475"/>
      <c r="AG125" s="476"/>
    </row>
    <row r="126" spans="1:35" s="9" customFormat="1" ht="27.75" customHeight="1" thickBot="1" x14ac:dyDescent="0.25">
      <c r="B126" s="244"/>
      <c r="C126" s="249"/>
      <c r="D126" s="249"/>
      <c r="E126" s="249"/>
      <c r="F126" s="249"/>
      <c r="G126" s="245"/>
      <c r="H126" s="245"/>
      <c r="I126" s="245"/>
      <c r="J126" s="245"/>
      <c r="K126" s="245"/>
      <c r="L126" s="245"/>
      <c r="M126" s="245"/>
      <c r="N126" s="245"/>
      <c r="O126" s="245"/>
      <c r="P126" s="245"/>
      <c r="Q126" s="245"/>
      <c r="R126" s="245"/>
      <c r="S126" s="245"/>
      <c r="T126" s="245"/>
      <c r="U126" s="245"/>
      <c r="V126" s="245"/>
      <c r="W126" s="245"/>
      <c r="X126" s="245"/>
      <c r="Y126" s="245"/>
      <c r="Z126" s="245"/>
      <c r="AA126" s="245"/>
      <c r="AB126" s="245"/>
      <c r="AC126" s="245"/>
      <c r="AD126" s="246"/>
      <c r="AE126" s="246"/>
      <c r="AF126" s="246"/>
      <c r="AG126" s="246"/>
    </row>
    <row r="127" spans="1:35" ht="23.4" thickTop="1" thickBot="1" x14ac:dyDescent="0.4">
      <c r="B127" s="250"/>
      <c r="C127" s="250"/>
      <c r="D127" s="250"/>
      <c r="E127" s="250"/>
      <c r="F127" s="250"/>
      <c r="G127" s="251"/>
      <c r="H127" s="251"/>
      <c r="I127" s="251"/>
      <c r="J127" s="252"/>
      <c r="K127" s="236"/>
      <c r="L127" s="236"/>
      <c r="M127" s="236"/>
      <c r="N127" s="236"/>
      <c r="O127" s="236"/>
      <c r="P127" s="236"/>
      <c r="Q127" s="236"/>
      <c r="R127" s="236"/>
      <c r="S127" s="236"/>
      <c r="T127" s="304" t="s">
        <v>57</v>
      </c>
      <c r="U127" s="305"/>
      <c r="V127" s="305"/>
      <c r="W127" s="305"/>
      <c r="X127" s="305"/>
      <c r="Y127" s="305"/>
      <c r="Z127" s="306"/>
      <c r="AA127" s="304" t="s">
        <v>58</v>
      </c>
      <c r="AB127" s="305"/>
      <c r="AC127" s="305"/>
      <c r="AD127" s="305"/>
      <c r="AE127" s="305"/>
      <c r="AF127" s="305"/>
      <c r="AG127" s="306"/>
      <c r="AI127" s="9"/>
    </row>
    <row r="128" spans="1:35" ht="18.600000000000001" thickTop="1" thickBot="1" x14ac:dyDescent="0.35">
      <c r="B128" s="240"/>
      <c r="C128" s="240"/>
      <c r="D128" s="240"/>
      <c r="E128" s="240"/>
      <c r="F128" s="240"/>
      <c r="G128" s="241"/>
      <c r="H128" s="242"/>
      <c r="I128" s="242"/>
      <c r="J128" s="242"/>
      <c r="K128" s="242"/>
      <c r="L128" s="242"/>
      <c r="M128" s="243"/>
      <c r="N128" s="243"/>
      <c r="O128" s="243"/>
      <c r="P128" s="243"/>
      <c r="Q128" s="243"/>
      <c r="R128" s="243"/>
      <c r="S128" s="243"/>
      <c r="T128" s="307" t="s">
        <v>5</v>
      </c>
      <c r="U128" s="308"/>
      <c r="V128" s="308"/>
      <c r="W128" s="309" t="s">
        <v>59</v>
      </c>
      <c r="X128" s="309"/>
      <c r="Y128" s="308"/>
      <c r="Z128" s="310"/>
      <c r="AA128" s="307" t="s">
        <v>5</v>
      </c>
      <c r="AB128" s="308"/>
      <c r="AC128" s="308"/>
      <c r="AD128" s="309" t="s">
        <v>59</v>
      </c>
      <c r="AE128" s="309"/>
      <c r="AF128" s="308"/>
      <c r="AG128" s="310"/>
      <c r="AI128" s="9"/>
    </row>
    <row r="129" spans="1:35" s="15" customFormat="1" ht="18" customHeight="1" thickTop="1" thickBot="1" x14ac:dyDescent="0.35">
      <c r="A129" s="124">
        <v>5</v>
      </c>
      <c r="B129" s="319" t="s">
        <v>99</v>
      </c>
      <c r="C129" s="657"/>
      <c r="D129" s="657"/>
      <c r="E129" s="657"/>
      <c r="F129" s="657"/>
      <c r="G129" s="657"/>
      <c r="H129" s="657"/>
      <c r="I129" s="657"/>
      <c r="J129" s="657"/>
      <c r="K129" s="657"/>
      <c r="L129" s="657"/>
      <c r="M129" s="657"/>
      <c r="N129" s="657"/>
      <c r="O129" s="657"/>
      <c r="P129" s="657"/>
      <c r="Q129" s="657"/>
      <c r="R129" s="657"/>
      <c r="S129" s="657"/>
      <c r="T129" s="457"/>
      <c r="U129" s="458"/>
      <c r="V129" s="458"/>
      <c r="W129" s="459"/>
      <c r="X129" s="459"/>
      <c r="Y129" s="458"/>
      <c r="Z129" s="460"/>
      <c r="AA129" s="322"/>
      <c r="AB129" s="664"/>
      <c r="AC129" s="665"/>
      <c r="AD129" s="347"/>
      <c r="AE129" s="348"/>
      <c r="AF129" s="671"/>
      <c r="AG129" s="672"/>
      <c r="AI129" s="62"/>
    </row>
    <row r="130" spans="1:35" ht="16.8" thickTop="1" x14ac:dyDescent="0.3">
      <c r="B130" s="16"/>
      <c r="C130" s="16"/>
      <c r="D130" s="16"/>
      <c r="E130" s="16"/>
      <c r="F130" s="16"/>
      <c r="G130" s="47"/>
      <c r="H130" s="48"/>
      <c r="I130" s="48"/>
      <c r="J130" s="48"/>
      <c r="K130" s="48"/>
      <c r="L130" s="48"/>
      <c r="M130" s="17"/>
      <c r="N130" s="17"/>
      <c r="O130" s="17"/>
      <c r="P130" s="17"/>
      <c r="Q130" s="17"/>
      <c r="R130" s="17"/>
      <c r="S130" s="17"/>
      <c r="AI130" s="9"/>
    </row>
    <row r="131" spans="1:35" ht="16.2" x14ac:dyDescent="0.3">
      <c r="B131" s="16"/>
      <c r="C131" s="16"/>
      <c r="D131" s="16"/>
      <c r="E131" s="16"/>
      <c r="F131" s="16"/>
      <c r="G131" s="47"/>
      <c r="H131" s="48"/>
      <c r="I131" s="48"/>
      <c r="J131" s="48"/>
      <c r="K131" s="48"/>
      <c r="L131" s="48"/>
      <c r="M131" s="17"/>
      <c r="N131" s="17"/>
      <c r="O131" s="17"/>
      <c r="P131" s="17"/>
      <c r="Q131" s="17"/>
      <c r="R131" s="17"/>
      <c r="S131" s="17"/>
      <c r="AF131" s="18" t="s">
        <v>11</v>
      </c>
      <c r="AI131" s="9"/>
    </row>
    <row r="132" spans="1:35" ht="45" customHeight="1" x14ac:dyDescent="0.2">
      <c r="B132" s="301" t="s">
        <v>100</v>
      </c>
      <c r="C132" s="454"/>
      <c r="D132" s="454"/>
      <c r="E132" s="454"/>
      <c r="F132" s="454"/>
      <c r="G132" s="668"/>
      <c r="H132" s="669"/>
      <c r="I132" s="669"/>
      <c r="J132" s="669"/>
      <c r="K132" s="669"/>
      <c r="L132" s="670"/>
      <c r="M132" s="68"/>
      <c r="N132" s="69"/>
      <c r="O132" s="69"/>
      <c r="P132" s="69"/>
      <c r="Q132" s="69"/>
      <c r="R132" s="69"/>
      <c r="S132" s="69"/>
      <c r="T132" s="69"/>
      <c r="U132" s="69"/>
      <c r="V132" s="69"/>
      <c r="W132" s="69"/>
      <c r="X132" s="69"/>
      <c r="Y132" s="69"/>
      <c r="Z132" s="69"/>
      <c r="AA132" s="69"/>
      <c r="AB132" s="69"/>
      <c r="AC132" s="69"/>
      <c r="AE132" s="110"/>
      <c r="AF132" s="281"/>
      <c r="AG132" s="282"/>
      <c r="AI132" s="9"/>
    </row>
    <row r="133" spans="1:35" ht="45" customHeight="1" x14ac:dyDescent="0.2">
      <c r="B133" s="283" t="s">
        <v>101</v>
      </c>
      <c r="C133" s="293"/>
      <c r="D133" s="293"/>
      <c r="E133" s="293"/>
      <c r="F133" s="294"/>
      <c r="G133" s="496"/>
      <c r="H133" s="497"/>
      <c r="I133" s="497"/>
      <c r="J133" s="497"/>
      <c r="K133" s="497"/>
      <c r="L133" s="498"/>
      <c r="M133" s="69"/>
      <c r="N133" s="69"/>
      <c r="O133" s="69"/>
      <c r="P133" s="69"/>
      <c r="Q133" s="69"/>
      <c r="R133" s="69"/>
      <c r="S133" s="69"/>
      <c r="T133" s="69"/>
      <c r="U133" s="69"/>
      <c r="V133" s="69"/>
      <c r="W133" s="69"/>
      <c r="X133" s="69"/>
      <c r="Y133" s="69"/>
      <c r="Z133" s="69"/>
      <c r="AA133" s="69"/>
      <c r="AB133" s="69"/>
      <c r="AC133" s="69"/>
      <c r="AE133" s="110"/>
      <c r="AF133" s="281"/>
      <c r="AG133" s="335"/>
      <c r="AI133" s="9"/>
    </row>
    <row r="134" spans="1:35" ht="45" customHeight="1" x14ac:dyDescent="0.2">
      <c r="B134" s="283" t="s">
        <v>102</v>
      </c>
      <c r="C134" s="293"/>
      <c r="D134" s="293"/>
      <c r="E134" s="293"/>
      <c r="F134" s="294"/>
      <c r="G134" s="496"/>
      <c r="H134" s="497"/>
      <c r="I134" s="497"/>
      <c r="J134" s="497"/>
      <c r="K134" s="497"/>
      <c r="L134" s="498"/>
      <c r="M134" s="69"/>
      <c r="N134" s="69"/>
      <c r="O134" s="69"/>
      <c r="P134" s="69"/>
      <c r="Q134" s="69"/>
      <c r="R134" s="69"/>
      <c r="S134" s="69"/>
      <c r="T134" s="69"/>
      <c r="U134" s="69"/>
      <c r="V134" s="69"/>
      <c r="W134" s="69"/>
      <c r="X134" s="69"/>
      <c r="Y134" s="69"/>
      <c r="Z134" s="69"/>
      <c r="AA134" s="69"/>
      <c r="AB134" s="69"/>
      <c r="AC134" s="69"/>
      <c r="AE134" s="110"/>
      <c r="AF134" s="281"/>
      <c r="AG134" s="335"/>
      <c r="AI134" s="9"/>
    </row>
    <row r="135" spans="1:35" ht="27" customHeight="1" x14ac:dyDescent="0.2">
      <c r="B135" s="277" t="s">
        <v>95</v>
      </c>
      <c r="C135" s="342"/>
      <c r="D135" s="342"/>
      <c r="E135" s="342"/>
      <c r="F135" s="342"/>
      <c r="G135" s="314"/>
      <c r="H135" s="315"/>
      <c r="I135" s="315"/>
      <c r="J135" s="315"/>
      <c r="K135" s="315"/>
      <c r="L135" s="315"/>
      <c r="M135" s="315"/>
      <c r="N135" s="315"/>
      <c r="O135" s="315"/>
      <c r="P135" s="315"/>
      <c r="Q135" s="315"/>
      <c r="R135" s="315"/>
      <c r="S135" s="315"/>
      <c r="T135" s="315"/>
      <c r="U135" s="315"/>
      <c r="V135" s="315"/>
      <c r="W135" s="315"/>
      <c r="X135" s="315"/>
      <c r="Y135" s="315"/>
      <c r="Z135" s="315"/>
      <c r="AA135" s="315"/>
      <c r="AB135" s="315"/>
      <c r="AC135" s="316"/>
      <c r="AI135" s="9"/>
    </row>
    <row r="136" spans="1:35" s="9" customFormat="1" ht="27" customHeight="1" x14ac:dyDescent="0.2">
      <c r="B136" s="126"/>
      <c r="C136" s="156"/>
      <c r="D136" s="156"/>
      <c r="E136" s="156"/>
      <c r="F136" s="156"/>
      <c r="G136" s="154"/>
      <c r="H136" s="154"/>
      <c r="I136" s="154"/>
      <c r="J136" s="154"/>
      <c r="K136" s="154"/>
      <c r="L136" s="154"/>
      <c r="M136" s="154"/>
      <c r="N136" s="154"/>
      <c r="O136" s="154"/>
      <c r="P136" s="154"/>
      <c r="Q136" s="154"/>
      <c r="R136" s="154"/>
      <c r="S136" s="154"/>
      <c r="T136" s="154"/>
      <c r="U136" s="154"/>
      <c r="V136" s="154"/>
      <c r="W136" s="154"/>
      <c r="X136" s="154"/>
      <c r="Y136" s="154"/>
      <c r="Z136" s="154"/>
      <c r="AA136" s="154"/>
      <c r="AB136" s="154"/>
      <c r="AC136" s="154"/>
    </row>
    <row r="137" spans="1:35" s="9" customFormat="1" ht="40.049999999999997" customHeight="1" x14ac:dyDescent="0.2">
      <c r="B137" s="603" t="s">
        <v>78</v>
      </c>
      <c r="C137" s="284"/>
      <c r="D137" s="284"/>
      <c r="E137" s="284"/>
      <c r="F137" s="285"/>
      <c r="G137" s="464"/>
      <c r="H137" s="465"/>
      <c r="I137" s="465"/>
      <c r="J137" s="465"/>
      <c r="K137" s="465"/>
      <c r="L137" s="466"/>
      <c r="M137" s="238"/>
      <c r="N137" s="238"/>
      <c r="O137" s="238"/>
      <c r="P137" s="238"/>
      <c r="Q137" s="238"/>
      <c r="R137" s="238"/>
      <c r="S137" s="238"/>
      <c r="T137" s="238"/>
      <c r="U137" s="238"/>
      <c r="V137" s="238"/>
      <c r="W137" s="238"/>
      <c r="X137" s="238"/>
      <c r="Y137" s="238"/>
      <c r="Z137" s="238"/>
      <c r="AA137" s="238"/>
      <c r="AB137" s="238"/>
      <c r="AC137" s="238"/>
      <c r="AD137" s="238"/>
      <c r="AE137" s="238"/>
      <c r="AF137" s="238"/>
      <c r="AG137" s="238"/>
    </row>
    <row r="138" spans="1:35" s="9" customFormat="1" ht="30" customHeight="1" x14ac:dyDescent="0.2">
      <c r="B138" s="291" t="s">
        <v>79</v>
      </c>
      <c r="C138" s="291"/>
      <c r="D138" s="291"/>
      <c r="E138" s="291"/>
      <c r="F138" s="291"/>
      <c r="G138" s="474"/>
      <c r="H138" s="475"/>
      <c r="I138" s="475"/>
      <c r="J138" s="475"/>
      <c r="K138" s="475"/>
      <c r="L138" s="475"/>
      <c r="M138" s="475"/>
      <c r="N138" s="475"/>
      <c r="O138" s="475"/>
      <c r="P138" s="475"/>
      <c r="Q138" s="475"/>
      <c r="R138" s="475"/>
      <c r="S138" s="475"/>
      <c r="T138" s="475"/>
      <c r="U138" s="475"/>
      <c r="V138" s="475"/>
      <c r="W138" s="475"/>
      <c r="X138" s="475"/>
      <c r="Y138" s="475"/>
      <c r="Z138" s="475"/>
      <c r="AA138" s="475"/>
      <c r="AB138" s="475"/>
      <c r="AC138" s="475"/>
      <c r="AD138" s="475"/>
      <c r="AE138" s="475"/>
      <c r="AF138" s="475"/>
      <c r="AG138" s="476"/>
    </row>
    <row r="139" spans="1:35" s="9" customFormat="1" ht="27" customHeight="1" thickBot="1" x14ac:dyDescent="0.25">
      <c r="B139" s="244"/>
      <c r="C139" s="249"/>
      <c r="D139" s="249"/>
      <c r="E139" s="249"/>
      <c r="F139" s="249"/>
      <c r="G139" s="245"/>
      <c r="H139" s="245"/>
      <c r="I139" s="245"/>
      <c r="J139" s="245"/>
      <c r="K139" s="245"/>
      <c r="L139" s="245"/>
      <c r="M139" s="245"/>
      <c r="N139" s="245"/>
      <c r="O139" s="245"/>
      <c r="P139" s="245"/>
      <c r="Q139" s="245"/>
      <c r="R139" s="245"/>
      <c r="S139" s="245"/>
      <c r="T139" s="245"/>
      <c r="U139" s="245"/>
      <c r="V139" s="245"/>
      <c r="W139" s="245"/>
      <c r="X139" s="245"/>
      <c r="Y139" s="245"/>
      <c r="Z139" s="245"/>
      <c r="AA139" s="245"/>
      <c r="AB139" s="245"/>
      <c r="AC139" s="245"/>
      <c r="AD139" s="246"/>
      <c r="AE139" s="246"/>
      <c r="AF139" s="246"/>
      <c r="AG139" s="246"/>
    </row>
    <row r="140" spans="1:35" ht="23.4" thickTop="1" thickBot="1" x14ac:dyDescent="0.4">
      <c r="B140" s="250"/>
      <c r="C140" s="250"/>
      <c r="D140" s="250"/>
      <c r="E140" s="250"/>
      <c r="F140" s="250"/>
      <c r="G140" s="251"/>
      <c r="H140" s="251"/>
      <c r="I140" s="251"/>
      <c r="J140" s="252"/>
      <c r="K140" s="236"/>
      <c r="L140" s="236"/>
      <c r="M140" s="236"/>
      <c r="N140" s="236"/>
      <c r="O140" s="236"/>
      <c r="P140" s="236"/>
      <c r="Q140" s="236"/>
      <c r="R140" s="236"/>
      <c r="S140" s="236"/>
      <c r="T140" s="304" t="s">
        <v>57</v>
      </c>
      <c r="U140" s="305"/>
      <c r="V140" s="305"/>
      <c r="W140" s="305"/>
      <c r="X140" s="305"/>
      <c r="Y140" s="305"/>
      <c r="Z140" s="306"/>
      <c r="AA140" s="304" t="s">
        <v>58</v>
      </c>
      <c r="AB140" s="305"/>
      <c r="AC140" s="305"/>
      <c r="AD140" s="305"/>
      <c r="AE140" s="305"/>
      <c r="AF140" s="305"/>
      <c r="AG140" s="306"/>
      <c r="AI140" s="9"/>
    </row>
    <row r="141" spans="1:35" ht="18.600000000000001" thickTop="1" thickBot="1" x14ac:dyDescent="0.35">
      <c r="B141" s="240"/>
      <c r="C141" s="240"/>
      <c r="D141" s="240"/>
      <c r="E141" s="240"/>
      <c r="F141" s="240"/>
      <c r="G141" s="241"/>
      <c r="H141" s="242"/>
      <c r="I141" s="242"/>
      <c r="J141" s="242"/>
      <c r="K141" s="242"/>
      <c r="L141" s="242"/>
      <c r="M141" s="243"/>
      <c r="N141" s="243"/>
      <c r="O141" s="243"/>
      <c r="P141" s="243"/>
      <c r="Q141" s="243"/>
      <c r="R141" s="243"/>
      <c r="S141" s="243"/>
      <c r="T141" s="307" t="s">
        <v>5</v>
      </c>
      <c r="U141" s="308"/>
      <c r="V141" s="308"/>
      <c r="W141" s="309" t="s">
        <v>59</v>
      </c>
      <c r="X141" s="309"/>
      <c r="Y141" s="308"/>
      <c r="Z141" s="310"/>
      <c r="AA141" s="307" t="s">
        <v>5</v>
      </c>
      <c r="AB141" s="308"/>
      <c r="AC141" s="308"/>
      <c r="AD141" s="309" t="s">
        <v>59</v>
      </c>
      <c r="AE141" s="309"/>
      <c r="AF141" s="308"/>
      <c r="AG141" s="310"/>
      <c r="AI141" s="9"/>
    </row>
    <row r="142" spans="1:35" s="15" customFormat="1" ht="18" customHeight="1" thickTop="1" thickBot="1" x14ac:dyDescent="0.35">
      <c r="A142" s="124">
        <v>6</v>
      </c>
      <c r="B142" s="319" t="s">
        <v>103</v>
      </c>
      <c r="C142" s="657"/>
      <c r="D142" s="657"/>
      <c r="E142" s="657"/>
      <c r="F142" s="657"/>
      <c r="G142" s="657"/>
      <c r="H142" s="657"/>
      <c r="I142" s="657"/>
      <c r="J142" s="657"/>
      <c r="K142" s="657"/>
      <c r="L142" s="657"/>
      <c r="M142" s="657"/>
      <c r="N142" s="657"/>
      <c r="O142" s="657"/>
      <c r="P142" s="657"/>
      <c r="Q142" s="657"/>
      <c r="R142" s="657"/>
      <c r="S142" s="657"/>
      <c r="T142" s="457"/>
      <c r="U142" s="458"/>
      <c r="V142" s="458"/>
      <c r="W142" s="459"/>
      <c r="X142" s="459"/>
      <c r="Y142" s="458"/>
      <c r="Z142" s="460"/>
      <c r="AA142" s="322"/>
      <c r="AB142" s="664"/>
      <c r="AC142" s="665"/>
      <c r="AD142" s="347"/>
      <c r="AE142" s="348"/>
      <c r="AF142" s="671"/>
      <c r="AG142" s="672"/>
      <c r="AI142" s="62"/>
    </row>
    <row r="143" spans="1:35" ht="16.8" thickTop="1" x14ac:dyDescent="0.3">
      <c r="B143" s="240"/>
      <c r="C143" s="240"/>
      <c r="D143" s="240"/>
      <c r="E143" s="240"/>
      <c r="F143" s="240"/>
      <c r="G143" s="241"/>
      <c r="H143" s="242"/>
      <c r="I143" s="242"/>
      <c r="J143" s="242"/>
      <c r="K143" s="242"/>
      <c r="L143" s="242"/>
      <c r="M143" s="243"/>
      <c r="N143" s="243"/>
      <c r="O143" s="243"/>
      <c r="P143" s="243"/>
      <c r="Q143" s="243"/>
      <c r="R143" s="243"/>
      <c r="S143" s="243"/>
      <c r="T143" s="149"/>
      <c r="U143" s="149"/>
      <c r="V143" s="149"/>
      <c r="W143" s="149"/>
      <c r="X143" s="149"/>
      <c r="Y143" s="149"/>
      <c r="Z143" s="149"/>
      <c r="AA143" s="149"/>
      <c r="AB143" s="149"/>
      <c r="AC143" s="149"/>
      <c r="AD143" s="149"/>
      <c r="AE143" s="149"/>
      <c r="AF143" s="149"/>
      <c r="AG143" s="149"/>
      <c r="AI143" s="9"/>
    </row>
    <row r="144" spans="1:35" ht="36.75" customHeight="1" x14ac:dyDescent="0.3">
      <c r="B144" s="336" t="s">
        <v>104</v>
      </c>
      <c r="C144" s="337"/>
      <c r="D144" s="337"/>
      <c r="E144" s="337"/>
      <c r="F144" s="337"/>
      <c r="G144" s="292"/>
      <c r="H144" s="280"/>
      <c r="I144" s="280"/>
      <c r="J144" s="280"/>
      <c r="K144" s="280"/>
      <c r="L144" s="280"/>
      <c r="M144" s="17"/>
      <c r="N144" s="17"/>
      <c r="O144" s="17"/>
      <c r="P144" s="17"/>
      <c r="Q144" s="17"/>
      <c r="R144" s="17"/>
      <c r="S144" s="17"/>
      <c r="AI144" s="9"/>
    </row>
    <row r="145" spans="2:35" ht="60" customHeight="1" x14ac:dyDescent="0.3">
      <c r="B145" s="336" t="s">
        <v>105</v>
      </c>
      <c r="C145" s="666"/>
      <c r="D145" s="666"/>
      <c r="E145" s="666"/>
      <c r="F145" s="666"/>
      <c r="G145" s="292"/>
      <c r="H145" s="667"/>
      <c r="I145" s="667"/>
      <c r="J145" s="667"/>
      <c r="K145" s="667"/>
      <c r="L145" s="667"/>
      <c r="M145" s="17"/>
      <c r="N145" s="17"/>
      <c r="O145" s="17"/>
      <c r="P145" s="17"/>
      <c r="Q145" s="17"/>
      <c r="R145" s="17"/>
      <c r="S145" s="17"/>
      <c r="AI145" s="9"/>
    </row>
    <row r="146" spans="2:35" ht="39.6" customHeight="1" x14ac:dyDescent="0.3">
      <c r="B146" s="336" t="s">
        <v>106</v>
      </c>
      <c r="C146" s="666"/>
      <c r="D146" s="666"/>
      <c r="E146" s="666"/>
      <c r="F146" s="666"/>
      <c r="G146" s="292"/>
      <c r="H146" s="667"/>
      <c r="I146" s="667"/>
      <c r="J146" s="667"/>
      <c r="K146" s="667"/>
      <c r="L146" s="667"/>
      <c r="M146" s="17"/>
      <c r="N146" s="17"/>
      <c r="O146" s="17"/>
      <c r="P146" s="17"/>
      <c r="Q146" s="17"/>
      <c r="R146" s="17"/>
      <c r="S146" s="17"/>
      <c r="AI146" s="9"/>
    </row>
    <row r="147" spans="2:35" ht="16.2" x14ac:dyDescent="0.3">
      <c r="B147" s="610"/>
      <c r="C147" s="610"/>
      <c r="D147" s="610"/>
      <c r="E147" s="610"/>
      <c r="F147" s="610"/>
      <c r="G147" s="494"/>
      <c r="H147" s="495"/>
      <c r="I147" s="495"/>
      <c r="J147" s="495"/>
      <c r="K147" s="495"/>
      <c r="L147" s="495"/>
      <c r="M147" s="17"/>
      <c r="N147" s="17"/>
      <c r="O147" s="17"/>
      <c r="P147" s="17"/>
      <c r="Q147" s="17"/>
      <c r="R147" s="17"/>
      <c r="S147" s="17"/>
      <c r="AI147" s="9"/>
    </row>
    <row r="148" spans="2:35" ht="16.2" x14ac:dyDescent="0.3">
      <c r="B148" s="661"/>
      <c r="C148" s="661"/>
      <c r="D148" s="661"/>
      <c r="E148" s="661"/>
      <c r="F148" s="661"/>
      <c r="G148" s="662" t="s">
        <v>107</v>
      </c>
      <c r="H148" s="663"/>
      <c r="I148" s="663"/>
      <c r="J148" s="663"/>
      <c r="K148" s="663"/>
      <c r="L148" s="663"/>
      <c r="M148" s="17"/>
      <c r="N148" s="17"/>
      <c r="O148" s="18" t="s">
        <v>10</v>
      </c>
      <c r="P148" s="18" t="s">
        <v>11</v>
      </c>
      <c r="Q148" s="17"/>
      <c r="R148" s="17"/>
      <c r="S148" s="17"/>
      <c r="X148" s="662" t="s">
        <v>108</v>
      </c>
      <c r="Y148" s="663"/>
      <c r="Z148" s="663"/>
      <c r="AA148" s="663"/>
      <c r="AB148" s="663"/>
      <c r="AC148" s="663"/>
      <c r="AE148" s="18" t="s">
        <v>10</v>
      </c>
      <c r="AF148" s="18" t="s">
        <v>11</v>
      </c>
      <c r="AI148" s="9"/>
    </row>
    <row r="149" spans="2:35" ht="16.2" x14ac:dyDescent="0.3">
      <c r="B149" s="477" t="s">
        <v>109</v>
      </c>
      <c r="C149" s="477"/>
      <c r="D149" s="477"/>
      <c r="E149" s="477"/>
      <c r="F149" s="477"/>
      <c r="G149" s="351"/>
      <c r="H149" s="351"/>
      <c r="I149" s="351"/>
      <c r="J149" s="351"/>
      <c r="K149" s="351"/>
      <c r="L149" s="351"/>
      <c r="M149" s="17"/>
      <c r="N149" s="17"/>
      <c r="O149" s="110"/>
      <c r="P149" s="281"/>
      <c r="Q149" s="282"/>
      <c r="R149" s="17"/>
      <c r="S149" s="477" t="s">
        <v>109</v>
      </c>
      <c r="T149" s="477"/>
      <c r="U149" s="477"/>
      <c r="V149" s="477"/>
      <c r="W149" s="477"/>
      <c r="X149" s="351"/>
      <c r="Y149" s="351"/>
      <c r="Z149" s="351"/>
      <c r="AA149" s="351"/>
      <c r="AB149" s="351"/>
      <c r="AC149" s="351"/>
      <c r="AE149" s="110"/>
      <c r="AF149" s="281"/>
      <c r="AG149" s="282"/>
      <c r="AI149" s="9"/>
    </row>
    <row r="150" spans="2:35" ht="16.2" x14ac:dyDescent="0.3">
      <c r="B150" s="137"/>
      <c r="C150" s="137"/>
      <c r="D150" s="137"/>
      <c r="E150" s="137"/>
      <c r="F150" s="137"/>
      <c r="G150" s="138"/>
      <c r="H150" s="49"/>
      <c r="I150" s="49"/>
      <c r="J150" s="49"/>
      <c r="K150" s="49"/>
      <c r="L150" s="49"/>
      <c r="M150" s="17"/>
      <c r="N150" s="17"/>
      <c r="O150" s="17"/>
      <c r="P150" s="17"/>
      <c r="Q150" s="17"/>
      <c r="R150" s="17"/>
      <c r="S150" s="137"/>
      <c r="T150" s="137"/>
      <c r="U150" s="137"/>
      <c r="V150" s="137"/>
      <c r="W150" s="137"/>
      <c r="X150" s="138"/>
      <c r="Y150" s="49"/>
      <c r="Z150" s="49"/>
      <c r="AA150" s="49"/>
      <c r="AB150" s="49"/>
      <c r="AC150" s="49"/>
      <c r="AI150" s="9"/>
    </row>
    <row r="151" spans="2:35" ht="16.2" x14ac:dyDescent="0.3">
      <c r="B151" s="659" t="s">
        <v>110</v>
      </c>
      <c r="C151" s="660"/>
      <c r="D151" s="660"/>
      <c r="E151" s="660"/>
      <c r="F151" s="660"/>
      <c r="G151" s="338"/>
      <c r="H151" s="338"/>
      <c r="I151" s="338"/>
      <c r="J151" s="338"/>
      <c r="K151" s="338"/>
      <c r="L151" s="338"/>
      <c r="M151" s="17"/>
      <c r="N151" s="17"/>
      <c r="O151" s="110"/>
      <c r="P151" s="281"/>
      <c r="Q151" s="282"/>
      <c r="R151" s="17"/>
      <c r="S151" s="659" t="s">
        <v>110</v>
      </c>
      <c r="T151" s="660"/>
      <c r="U151" s="660"/>
      <c r="V151" s="660"/>
      <c r="W151" s="660"/>
      <c r="X151" s="338"/>
      <c r="Y151" s="338"/>
      <c r="Z151" s="338"/>
      <c r="AA151" s="338"/>
      <c r="AB151" s="338"/>
      <c r="AC151" s="338"/>
      <c r="AE151" s="110"/>
      <c r="AF151" s="281"/>
      <c r="AG151" s="282"/>
      <c r="AI151" s="9"/>
    </row>
    <row r="152" spans="2:35" ht="16.2" x14ac:dyDescent="0.3">
      <c r="B152" s="297" t="s">
        <v>111</v>
      </c>
      <c r="C152" s="288"/>
      <c r="D152" s="288"/>
      <c r="E152" s="288"/>
      <c r="F152" s="288"/>
      <c r="G152" s="338"/>
      <c r="H152" s="338"/>
      <c r="I152" s="338"/>
      <c r="J152" s="338"/>
      <c r="K152" s="338"/>
      <c r="L152" s="338"/>
      <c r="M152" s="17"/>
      <c r="N152" s="17"/>
      <c r="O152" s="110"/>
      <c r="P152" s="281"/>
      <c r="Q152" s="282"/>
      <c r="R152" s="17"/>
      <c r="S152" s="297" t="s">
        <v>111</v>
      </c>
      <c r="T152" s="288"/>
      <c r="U152" s="288"/>
      <c r="V152" s="288"/>
      <c r="W152" s="288"/>
      <c r="X152" s="338"/>
      <c r="Y152" s="338"/>
      <c r="Z152" s="338"/>
      <c r="AA152" s="338"/>
      <c r="AB152" s="338"/>
      <c r="AC152" s="338"/>
      <c r="AE152" s="110"/>
      <c r="AF152" s="281"/>
      <c r="AG152" s="282"/>
      <c r="AI152" s="9"/>
    </row>
    <row r="153" spans="2:35" ht="27" customHeight="1" x14ac:dyDescent="0.3">
      <c r="B153" s="369" t="s">
        <v>112</v>
      </c>
      <c r="C153" s="369"/>
      <c r="D153" s="369"/>
      <c r="E153" s="369"/>
      <c r="F153" s="369"/>
      <c r="G153" s="370">
        <f>SUM(G151:L152)</f>
        <v>0</v>
      </c>
      <c r="H153" s="370"/>
      <c r="I153" s="370"/>
      <c r="J153" s="370"/>
      <c r="K153" s="370"/>
      <c r="L153" s="370"/>
      <c r="M153" s="17"/>
      <c r="N153" s="17"/>
      <c r="O153" s="110"/>
      <c r="P153" s="281"/>
      <c r="Q153" s="282"/>
      <c r="R153" s="17"/>
      <c r="S153" s="369" t="s">
        <v>112</v>
      </c>
      <c r="T153" s="369"/>
      <c r="U153" s="369"/>
      <c r="V153" s="369"/>
      <c r="W153" s="369"/>
      <c r="X153" s="370">
        <f>SUM(X151:AC152)</f>
        <v>0</v>
      </c>
      <c r="Y153" s="370"/>
      <c r="Z153" s="370"/>
      <c r="AA153" s="370"/>
      <c r="AB153" s="370"/>
      <c r="AC153" s="370"/>
      <c r="AE153" s="110"/>
      <c r="AF153" s="281"/>
      <c r="AG153" s="282"/>
      <c r="AI153" s="9"/>
    </row>
    <row r="154" spans="2:35" ht="16.2" x14ac:dyDescent="0.3">
      <c r="B154" s="277" t="s">
        <v>113</v>
      </c>
      <c r="C154" s="373"/>
      <c r="D154" s="373"/>
      <c r="E154" s="373"/>
      <c r="F154" s="374"/>
      <c r="G154" s="428"/>
      <c r="H154" s="655"/>
      <c r="I154" s="655"/>
      <c r="J154" s="655"/>
      <c r="K154" s="655"/>
      <c r="L154" s="656"/>
      <c r="M154" s="17"/>
      <c r="N154" s="17"/>
      <c r="O154" s="110"/>
      <c r="P154" s="281"/>
      <c r="Q154" s="282"/>
      <c r="R154" s="17"/>
      <c r="S154" s="277" t="s">
        <v>113</v>
      </c>
      <c r="T154" s="373"/>
      <c r="U154" s="373"/>
      <c r="V154" s="373"/>
      <c r="W154" s="374"/>
      <c r="X154" s="428"/>
      <c r="Y154" s="655"/>
      <c r="Z154" s="655"/>
      <c r="AA154" s="655"/>
      <c r="AB154" s="655"/>
      <c r="AC154" s="656"/>
      <c r="AE154" s="110"/>
      <c r="AF154" s="281"/>
      <c r="AG154" s="282"/>
      <c r="AI154" s="9"/>
    </row>
    <row r="155" spans="2:35" ht="16.2" x14ac:dyDescent="0.3">
      <c r="B155" s="278"/>
      <c r="C155" s="373"/>
      <c r="D155" s="373"/>
      <c r="E155" s="373"/>
      <c r="F155" s="373"/>
      <c r="G155" s="658"/>
      <c r="H155" s="373"/>
      <c r="I155" s="373"/>
      <c r="J155" s="373"/>
      <c r="K155" s="373"/>
      <c r="L155" s="373"/>
      <c r="M155" s="17"/>
      <c r="N155" s="17"/>
      <c r="O155" s="17"/>
      <c r="P155" s="17"/>
      <c r="Q155" s="17"/>
      <c r="R155" s="17"/>
      <c r="S155" s="278"/>
      <c r="T155" s="373"/>
      <c r="U155" s="373"/>
      <c r="V155" s="373"/>
      <c r="W155" s="373"/>
      <c r="X155" s="658"/>
      <c r="Y155" s="373"/>
      <c r="Z155" s="373"/>
      <c r="AA155" s="373"/>
      <c r="AB155" s="373"/>
      <c r="AC155" s="373"/>
      <c r="AI155" s="9"/>
    </row>
    <row r="156" spans="2:35" ht="16.2" x14ac:dyDescent="0.3">
      <c r="B156" s="297" t="s">
        <v>114</v>
      </c>
      <c r="C156" s="288"/>
      <c r="D156" s="288"/>
      <c r="E156" s="288"/>
      <c r="F156" s="288"/>
      <c r="G156" s="428"/>
      <c r="H156" s="655"/>
      <c r="I156" s="655"/>
      <c r="J156" s="655"/>
      <c r="K156" s="655"/>
      <c r="L156" s="656"/>
      <c r="M156" s="17"/>
      <c r="N156" s="17"/>
      <c r="O156" s="110"/>
      <c r="P156" s="281"/>
      <c r="Q156" s="282"/>
      <c r="R156" s="17"/>
      <c r="S156" s="297" t="s">
        <v>114</v>
      </c>
      <c r="T156" s="288"/>
      <c r="U156" s="288"/>
      <c r="V156" s="288"/>
      <c r="W156" s="288"/>
      <c r="X156" s="428"/>
      <c r="Y156" s="655"/>
      <c r="Z156" s="655"/>
      <c r="AA156" s="655"/>
      <c r="AB156" s="655"/>
      <c r="AC156" s="656"/>
      <c r="AE156" s="110"/>
      <c r="AF156" s="281"/>
      <c r="AG156" s="282"/>
      <c r="AI156" s="9"/>
    </row>
    <row r="157" spans="2:35" ht="16.2" x14ac:dyDescent="0.3">
      <c r="B157" s="297" t="s">
        <v>115</v>
      </c>
      <c r="C157" s="288"/>
      <c r="D157" s="288"/>
      <c r="E157" s="288"/>
      <c r="F157" s="288"/>
      <c r="G157" s="428"/>
      <c r="H157" s="655"/>
      <c r="I157" s="655"/>
      <c r="J157" s="655"/>
      <c r="K157" s="655"/>
      <c r="L157" s="656"/>
      <c r="M157" s="17"/>
      <c r="N157" s="17"/>
      <c r="O157" s="110"/>
      <c r="P157" s="281"/>
      <c r="Q157" s="282"/>
      <c r="R157" s="17"/>
      <c r="S157" s="297" t="s">
        <v>115</v>
      </c>
      <c r="T157" s="288"/>
      <c r="U157" s="288"/>
      <c r="V157" s="288"/>
      <c r="W157" s="288"/>
      <c r="X157" s="428"/>
      <c r="Y157" s="655"/>
      <c r="Z157" s="655"/>
      <c r="AA157" s="655"/>
      <c r="AB157" s="655"/>
      <c r="AC157" s="656"/>
      <c r="AE157" s="110"/>
      <c r="AF157" s="281"/>
      <c r="AG157" s="282"/>
      <c r="AI157" s="9"/>
    </row>
    <row r="158" spans="2:35" ht="27" customHeight="1" x14ac:dyDescent="0.3">
      <c r="B158" s="369" t="s">
        <v>116</v>
      </c>
      <c r="C158" s="369"/>
      <c r="D158" s="369"/>
      <c r="E158" s="369"/>
      <c r="F158" s="369"/>
      <c r="G158" s="370">
        <f>SUM(G156:L157)</f>
        <v>0</v>
      </c>
      <c r="H158" s="370"/>
      <c r="I158" s="370"/>
      <c r="J158" s="370"/>
      <c r="K158" s="370"/>
      <c r="L158" s="370"/>
      <c r="M158" s="17"/>
      <c r="N158" s="17"/>
      <c r="O158" s="110"/>
      <c r="P158" s="281"/>
      <c r="Q158" s="282"/>
      <c r="R158" s="17"/>
      <c r="S158" s="369" t="s">
        <v>116</v>
      </c>
      <c r="T158" s="369"/>
      <c r="U158" s="369"/>
      <c r="V158" s="369"/>
      <c r="W158" s="369"/>
      <c r="X158" s="370">
        <f>SUM(X156:AC157)</f>
        <v>0</v>
      </c>
      <c r="Y158" s="370"/>
      <c r="Z158" s="370"/>
      <c r="AA158" s="370"/>
      <c r="AB158" s="370"/>
      <c r="AC158" s="370"/>
      <c r="AE158" s="110"/>
      <c r="AF158" s="281"/>
      <c r="AG158" s="282"/>
      <c r="AI158" s="9"/>
    </row>
    <row r="159" spans="2:35" ht="16.2" x14ac:dyDescent="0.3">
      <c r="B159" s="277" t="s">
        <v>117</v>
      </c>
      <c r="C159" s="373"/>
      <c r="D159" s="373"/>
      <c r="E159" s="373"/>
      <c r="F159" s="374"/>
      <c r="G159" s="375"/>
      <c r="H159" s="375"/>
      <c r="I159" s="375"/>
      <c r="J159" s="375"/>
      <c r="K159" s="375"/>
      <c r="L159" s="375"/>
      <c r="M159" s="17"/>
      <c r="N159" s="17"/>
      <c r="O159" s="186"/>
      <c r="P159" s="352"/>
      <c r="Q159" s="353"/>
      <c r="R159" s="17"/>
      <c r="S159" s="376" t="s">
        <v>117</v>
      </c>
      <c r="T159" s="377"/>
      <c r="U159" s="377"/>
      <c r="V159" s="377"/>
      <c r="W159" s="378"/>
      <c r="X159" s="375"/>
      <c r="Y159" s="375"/>
      <c r="Z159" s="375"/>
      <c r="AA159" s="375"/>
      <c r="AB159" s="375"/>
      <c r="AC159" s="375"/>
      <c r="AE159" s="110"/>
      <c r="AF159" s="281"/>
      <c r="AG159" s="282"/>
      <c r="AI159" s="9"/>
    </row>
    <row r="160" spans="2:35" ht="43.2" customHeight="1" x14ac:dyDescent="0.2">
      <c r="B160" s="277" t="s">
        <v>34</v>
      </c>
      <c r="C160" s="373"/>
      <c r="D160" s="373"/>
      <c r="E160" s="373"/>
      <c r="F160" s="374"/>
      <c r="G160" s="314"/>
      <c r="H160" s="315"/>
      <c r="I160" s="315"/>
      <c r="J160" s="315"/>
      <c r="K160" s="315"/>
      <c r="L160" s="315"/>
      <c r="M160" s="315"/>
      <c r="N160" s="315"/>
      <c r="O160" s="315"/>
      <c r="P160" s="315"/>
      <c r="Q160" s="315"/>
      <c r="R160" s="315"/>
      <c r="S160" s="315"/>
      <c r="T160" s="315"/>
      <c r="U160" s="315"/>
      <c r="V160" s="315"/>
      <c r="W160" s="315"/>
      <c r="X160" s="315"/>
      <c r="Y160" s="315"/>
      <c r="Z160" s="315"/>
      <c r="AA160" s="315"/>
      <c r="AB160" s="315"/>
      <c r="AC160" s="316"/>
      <c r="AI160" s="9"/>
    </row>
    <row r="161" spans="1:35" s="9" customFormat="1" ht="43.2" customHeight="1" x14ac:dyDescent="0.2">
      <c r="B161" s="126"/>
      <c r="C161" s="129"/>
      <c r="D161" s="129"/>
      <c r="E161" s="129"/>
      <c r="F161" s="129"/>
      <c r="G161" s="154"/>
      <c r="H161" s="154"/>
      <c r="I161" s="154"/>
      <c r="J161" s="154"/>
      <c r="K161" s="154"/>
      <c r="L161" s="154"/>
      <c r="M161" s="154"/>
      <c r="N161" s="154"/>
      <c r="O161" s="154"/>
      <c r="P161" s="154"/>
      <c r="Q161" s="154"/>
      <c r="R161" s="154"/>
      <c r="S161" s="154"/>
      <c r="T161" s="154"/>
      <c r="U161" s="154"/>
      <c r="V161" s="154"/>
      <c r="W161" s="154"/>
      <c r="X161" s="154"/>
      <c r="Y161" s="154"/>
      <c r="Z161" s="154"/>
      <c r="AA161" s="154"/>
      <c r="AB161" s="154"/>
      <c r="AC161" s="154"/>
    </row>
    <row r="162" spans="1:35" s="9" customFormat="1" ht="42" customHeight="1" x14ac:dyDescent="0.2">
      <c r="B162" s="603" t="s">
        <v>78</v>
      </c>
      <c r="C162" s="284"/>
      <c r="D162" s="284"/>
      <c r="E162" s="284"/>
      <c r="F162" s="285"/>
      <c r="G162" s="464"/>
      <c r="H162" s="465"/>
      <c r="I162" s="465"/>
      <c r="J162" s="465"/>
      <c r="K162" s="465"/>
      <c r="L162" s="466"/>
      <c r="M162" s="238"/>
      <c r="N162" s="238"/>
      <c r="O162" s="238"/>
      <c r="P162" s="238"/>
      <c r="Q162" s="238"/>
      <c r="R162" s="238"/>
      <c r="S162" s="238"/>
      <c r="T162" s="238"/>
      <c r="U162" s="238"/>
      <c r="V162" s="238"/>
      <c r="W162" s="238"/>
      <c r="X162" s="238"/>
      <c r="Y162" s="238"/>
      <c r="Z162" s="238"/>
      <c r="AA162" s="238"/>
      <c r="AB162" s="238"/>
      <c r="AC162" s="238"/>
      <c r="AD162" s="238"/>
      <c r="AE162" s="238"/>
      <c r="AF162" s="238"/>
      <c r="AG162" s="238"/>
    </row>
    <row r="163" spans="1:35" s="9" customFormat="1" ht="30" customHeight="1" x14ac:dyDescent="0.2">
      <c r="B163" s="291" t="s">
        <v>79</v>
      </c>
      <c r="C163" s="291"/>
      <c r="D163" s="291"/>
      <c r="E163" s="291"/>
      <c r="F163" s="291"/>
      <c r="G163" s="474"/>
      <c r="H163" s="475"/>
      <c r="I163" s="475"/>
      <c r="J163" s="475"/>
      <c r="K163" s="475"/>
      <c r="L163" s="475"/>
      <c r="M163" s="475"/>
      <c r="N163" s="475"/>
      <c r="O163" s="475"/>
      <c r="P163" s="475"/>
      <c r="Q163" s="475"/>
      <c r="R163" s="475"/>
      <c r="S163" s="475"/>
      <c r="T163" s="475"/>
      <c r="U163" s="475"/>
      <c r="V163" s="475"/>
      <c r="W163" s="475"/>
      <c r="X163" s="475"/>
      <c r="Y163" s="475"/>
      <c r="Z163" s="475"/>
      <c r="AA163" s="475"/>
      <c r="AB163" s="475"/>
      <c r="AC163" s="475"/>
      <c r="AD163" s="475"/>
      <c r="AE163" s="475"/>
      <c r="AF163" s="475"/>
      <c r="AG163" s="476"/>
    </row>
    <row r="164" spans="1:35" s="9" customFormat="1" ht="43.2" customHeight="1" thickBot="1" x14ac:dyDescent="0.25">
      <c r="B164" s="244"/>
      <c r="C164" s="253"/>
      <c r="D164" s="253"/>
      <c r="E164" s="253"/>
      <c r="F164" s="253"/>
      <c r="G164" s="245"/>
      <c r="H164" s="245"/>
      <c r="I164" s="245"/>
      <c r="J164" s="245"/>
      <c r="K164" s="245"/>
      <c r="L164" s="245"/>
      <c r="M164" s="245"/>
      <c r="N164" s="245"/>
      <c r="O164" s="245"/>
      <c r="P164" s="245"/>
      <c r="Q164" s="245"/>
      <c r="R164" s="245"/>
      <c r="S164" s="245"/>
      <c r="T164" s="245"/>
      <c r="U164" s="245"/>
      <c r="V164" s="245"/>
      <c r="W164" s="245"/>
      <c r="X164" s="245"/>
      <c r="Y164" s="245"/>
      <c r="Z164" s="245"/>
      <c r="AA164" s="245"/>
      <c r="AB164" s="245"/>
      <c r="AC164" s="245"/>
      <c r="AD164" s="246"/>
      <c r="AE164" s="246"/>
      <c r="AF164" s="246"/>
      <c r="AG164" s="246"/>
    </row>
    <row r="165" spans="1:35" ht="23.4" thickTop="1" thickBot="1" x14ac:dyDescent="0.4">
      <c r="B165" s="250"/>
      <c r="C165" s="251"/>
      <c r="D165" s="251"/>
      <c r="E165" s="251"/>
      <c r="F165" s="251"/>
      <c r="G165" s="254"/>
      <c r="H165" s="252"/>
      <c r="I165" s="252"/>
      <c r="J165" s="252"/>
      <c r="K165" s="252"/>
      <c r="L165" s="252"/>
      <c r="M165" s="243"/>
      <c r="N165" s="243"/>
      <c r="O165" s="243"/>
      <c r="P165" s="243"/>
      <c r="Q165" s="243"/>
      <c r="R165" s="243"/>
      <c r="S165" s="250"/>
      <c r="T165" s="304" t="s">
        <v>57</v>
      </c>
      <c r="U165" s="305"/>
      <c r="V165" s="305"/>
      <c r="W165" s="305"/>
      <c r="X165" s="305"/>
      <c r="Y165" s="305"/>
      <c r="Z165" s="306"/>
      <c r="AA165" s="304" t="s">
        <v>58</v>
      </c>
      <c r="AB165" s="305"/>
      <c r="AC165" s="305"/>
      <c r="AD165" s="305"/>
      <c r="AE165" s="305"/>
      <c r="AF165" s="305"/>
      <c r="AG165" s="306"/>
      <c r="AI165" s="9"/>
    </row>
    <row r="166" spans="1:35" ht="18.600000000000001" thickTop="1" thickBot="1" x14ac:dyDescent="0.35">
      <c r="B166" s="240"/>
      <c r="C166" s="240"/>
      <c r="D166" s="240"/>
      <c r="E166" s="240"/>
      <c r="F166" s="240"/>
      <c r="G166" s="241"/>
      <c r="H166" s="242"/>
      <c r="I166" s="242"/>
      <c r="J166" s="242"/>
      <c r="K166" s="242"/>
      <c r="L166" s="242"/>
      <c r="M166" s="243"/>
      <c r="N166" s="243"/>
      <c r="O166" s="243"/>
      <c r="P166" s="243"/>
      <c r="Q166" s="243"/>
      <c r="R166" s="243"/>
      <c r="S166" s="243"/>
      <c r="T166" s="307" t="s">
        <v>5</v>
      </c>
      <c r="U166" s="308"/>
      <c r="V166" s="308"/>
      <c r="W166" s="309" t="s">
        <v>59</v>
      </c>
      <c r="X166" s="309"/>
      <c r="Y166" s="308"/>
      <c r="Z166" s="310"/>
      <c r="AA166" s="307" t="s">
        <v>5</v>
      </c>
      <c r="AB166" s="308"/>
      <c r="AC166" s="308"/>
      <c r="AD166" s="309" t="s">
        <v>59</v>
      </c>
      <c r="AE166" s="309"/>
      <c r="AF166" s="308"/>
      <c r="AG166" s="310"/>
      <c r="AI166" s="9"/>
    </row>
    <row r="167" spans="1:35" s="15" customFormat="1" ht="18" customHeight="1" thickTop="1" thickBot="1" x14ac:dyDescent="0.35">
      <c r="A167" s="124">
        <v>7</v>
      </c>
      <c r="B167" s="319" t="s">
        <v>118</v>
      </c>
      <c r="C167" s="657"/>
      <c r="D167" s="657"/>
      <c r="E167" s="657"/>
      <c r="F167" s="657"/>
      <c r="G167" s="657"/>
      <c r="H167" s="657"/>
      <c r="I167" s="657"/>
      <c r="J167" s="657"/>
      <c r="K167" s="657"/>
      <c r="L167" s="657"/>
      <c r="M167" s="657"/>
      <c r="N167" s="657"/>
      <c r="O167" s="657"/>
      <c r="P167" s="657"/>
      <c r="Q167" s="657"/>
      <c r="R167" s="657"/>
      <c r="S167" s="657"/>
      <c r="T167" s="457"/>
      <c r="U167" s="458"/>
      <c r="V167" s="458"/>
      <c r="W167" s="459"/>
      <c r="X167" s="459"/>
      <c r="Y167" s="458"/>
      <c r="Z167" s="460"/>
      <c r="AA167" s="322"/>
      <c r="AB167" s="323"/>
      <c r="AC167" s="324"/>
      <c r="AD167" s="347"/>
      <c r="AE167" s="348"/>
      <c r="AF167" s="348"/>
      <c r="AG167" s="349"/>
      <c r="AI167" s="62"/>
    </row>
    <row r="168" spans="1:35" ht="16.8" thickTop="1" x14ac:dyDescent="0.3">
      <c r="B168" s="16"/>
      <c r="C168" s="16"/>
      <c r="D168" s="16"/>
      <c r="E168" s="16"/>
      <c r="F168" s="16"/>
      <c r="G168" s="47"/>
      <c r="H168" s="48"/>
      <c r="I168" s="48"/>
      <c r="J168" s="48"/>
      <c r="K168" s="48"/>
      <c r="L168" s="48"/>
      <c r="M168" s="17"/>
      <c r="N168" s="17"/>
      <c r="O168" s="17"/>
      <c r="P168" s="17"/>
      <c r="Q168" s="17"/>
      <c r="R168" s="17"/>
      <c r="S168" s="17"/>
      <c r="AI168" s="9"/>
    </row>
    <row r="169" spans="1:35" ht="16.2" x14ac:dyDescent="0.3">
      <c r="B169" s="22" t="s">
        <v>119</v>
      </c>
      <c r="C169" s="16"/>
      <c r="D169" s="16"/>
      <c r="E169" s="16"/>
      <c r="F169" s="16"/>
      <c r="G169" s="47"/>
      <c r="H169" s="48"/>
      <c r="I169" s="48"/>
      <c r="J169" s="48"/>
      <c r="K169" s="48"/>
      <c r="L169" s="48"/>
      <c r="M169" s="17"/>
      <c r="N169" s="17"/>
      <c r="O169" s="18" t="s">
        <v>10</v>
      </c>
      <c r="P169" s="18" t="s">
        <v>11</v>
      </c>
      <c r="R169" s="17"/>
      <c r="S169" s="22" t="s">
        <v>120</v>
      </c>
      <c r="AE169" s="18" t="s">
        <v>10</v>
      </c>
      <c r="AF169" s="18" t="s">
        <v>11</v>
      </c>
      <c r="AI169" s="9"/>
    </row>
    <row r="170" spans="1:35" ht="16.2" x14ac:dyDescent="0.3">
      <c r="B170" s="297" t="s">
        <v>121</v>
      </c>
      <c r="C170" s="288"/>
      <c r="D170" s="288"/>
      <c r="E170" s="288"/>
      <c r="F170" s="288"/>
      <c r="G170" s="488"/>
      <c r="H170" s="338"/>
      <c r="I170" s="338"/>
      <c r="J170" s="338"/>
      <c r="K170" s="338"/>
      <c r="L170" s="338"/>
      <c r="M170" s="17"/>
      <c r="N170" s="17"/>
      <c r="O170" s="110"/>
      <c r="P170" s="281"/>
      <c r="Q170" s="282"/>
      <c r="R170" s="17"/>
      <c r="S170" s="297" t="s">
        <v>121</v>
      </c>
      <c r="T170" s="288"/>
      <c r="U170" s="288"/>
      <c r="V170" s="288"/>
      <c r="W170" s="288"/>
      <c r="X170" s="338"/>
      <c r="Y170" s="338"/>
      <c r="Z170" s="338"/>
      <c r="AA170" s="338"/>
      <c r="AB170" s="338"/>
      <c r="AC170" s="338"/>
      <c r="AE170" s="110"/>
      <c r="AF170" s="281"/>
      <c r="AG170" s="282"/>
      <c r="AI170" s="9"/>
    </row>
    <row r="171" spans="1:35" ht="16.2" x14ac:dyDescent="0.3">
      <c r="B171" s="291" t="s">
        <v>122</v>
      </c>
      <c r="C171" s="291"/>
      <c r="D171" s="291"/>
      <c r="E171" s="291"/>
      <c r="F171" s="291"/>
      <c r="G171" s="620"/>
      <c r="H171" s="620"/>
      <c r="I171" s="620"/>
      <c r="J171" s="620"/>
      <c r="K171" s="620"/>
      <c r="L171" s="620"/>
      <c r="M171" s="243"/>
      <c r="N171" s="243"/>
      <c r="O171" s="110"/>
      <c r="P171" s="281"/>
      <c r="Q171" s="282"/>
      <c r="R171" s="243"/>
      <c r="S171" s="291" t="s">
        <v>123</v>
      </c>
      <c r="T171" s="291"/>
      <c r="U171" s="291"/>
      <c r="V171" s="291"/>
      <c r="W171" s="291"/>
      <c r="X171" s="620"/>
      <c r="Y171" s="620"/>
      <c r="Z171" s="620"/>
      <c r="AA171" s="620"/>
      <c r="AB171" s="620"/>
      <c r="AC171" s="620"/>
      <c r="AE171" s="110"/>
      <c r="AF171" s="281"/>
      <c r="AG171" s="282"/>
      <c r="AI171" s="9"/>
    </row>
    <row r="172" spans="1:35" ht="16.2" x14ac:dyDescent="0.3">
      <c r="B172" s="325" t="s">
        <v>124</v>
      </c>
      <c r="C172" s="621"/>
      <c r="D172" s="621"/>
      <c r="E172" s="621"/>
      <c r="F172" s="622"/>
      <c r="G172" s="328"/>
      <c r="H172" s="653"/>
      <c r="I172" s="653"/>
      <c r="J172" s="653"/>
      <c r="K172" s="653"/>
      <c r="L172" s="654"/>
      <c r="M172" s="243"/>
      <c r="N172" s="243"/>
      <c r="O172" s="110"/>
      <c r="P172" s="281"/>
      <c r="Q172" s="652"/>
      <c r="R172" s="243"/>
      <c r="S172" s="325" t="s">
        <v>124</v>
      </c>
      <c r="T172" s="621"/>
      <c r="U172" s="621"/>
      <c r="V172" s="621"/>
      <c r="W172" s="622"/>
      <c r="X172" s="328"/>
      <c r="Y172" s="623"/>
      <c r="Z172" s="623"/>
      <c r="AA172" s="623"/>
      <c r="AB172" s="623"/>
      <c r="AC172" s="624"/>
      <c r="AE172" s="110"/>
      <c r="AF172" s="281"/>
      <c r="AG172" s="335"/>
      <c r="AI172" s="9"/>
    </row>
    <row r="173" spans="1:35" ht="15" customHeight="1" x14ac:dyDescent="0.3">
      <c r="B173" s="325" t="s">
        <v>125</v>
      </c>
      <c r="C173" s="621"/>
      <c r="D173" s="621"/>
      <c r="E173" s="621"/>
      <c r="F173" s="622"/>
      <c r="G173" s="328"/>
      <c r="H173" s="653"/>
      <c r="I173" s="653"/>
      <c r="J173" s="653"/>
      <c r="K173" s="653"/>
      <c r="L173" s="654"/>
      <c r="M173" s="243"/>
      <c r="N173" s="243"/>
      <c r="O173" s="110"/>
      <c r="P173" s="281"/>
      <c r="Q173" s="652"/>
      <c r="R173" s="243"/>
      <c r="S173" s="325" t="s">
        <v>125</v>
      </c>
      <c r="T173" s="621"/>
      <c r="U173" s="621"/>
      <c r="V173" s="621"/>
      <c r="W173" s="622"/>
      <c r="X173" s="328"/>
      <c r="Y173" s="623"/>
      <c r="Z173" s="623"/>
      <c r="AA173" s="623"/>
      <c r="AB173" s="623"/>
      <c r="AC173" s="624"/>
      <c r="AE173" s="110"/>
      <c r="AF173" s="281"/>
      <c r="AG173" s="335"/>
      <c r="AI173" s="9"/>
    </row>
    <row r="174" spans="1:35" ht="16.2" x14ac:dyDescent="0.3">
      <c r="B174" s="291" t="s">
        <v>126</v>
      </c>
      <c r="C174" s="291"/>
      <c r="D174" s="291"/>
      <c r="E174" s="291"/>
      <c r="F174" s="291"/>
      <c r="G174" s="620"/>
      <c r="H174" s="620"/>
      <c r="I174" s="620"/>
      <c r="J174" s="620"/>
      <c r="K174" s="620"/>
      <c r="L174" s="620"/>
      <c r="M174" s="243"/>
      <c r="N174" s="243"/>
      <c r="O174" s="110"/>
      <c r="P174" s="281"/>
      <c r="Q174" s="282"/>
      <c r="R174" s="243"/>
      <c r="S174" s="291" t="s">
        <v>126</v>
      </c>
      <c r="T174" s="291"/>
      <c r="U174" s="291"/>
      <c r="V174" s="291"/>
      <c r="W174" s="291"/>
      <c r="X174" s="620"/>
      <c r="Y174" s="620"/>
      <c r="Z174" s="620"/>
      <c r="AA174" s="620"/>
      <c r="AB174" s="620"/>
      <c r="AC174" s="620"/>
      <c r="AE174" s="110"/>
      <c r="AF174" s="281"/>
      <c r="AG174" s="282"/>
      <c r="AI174" s="9"/>
    </row>
    <row r="175" spans="1:35" ht="16.2" x14ac:dyDescent="0.3">
      <c r="B175" s="649" t="s">
        <v>127</v>
      </c>
      <c r="C175" s="649"/>
      <c r="D175" s="649"/>
      <c r="E175" s="649"/>
      <c r="F175" s="649"/>
      <c r="G175" s="650">
        <f>SUM(G170:L174)</f>
        <v>0</v>
      </c>
      <c r="H175" s="650"/>
      <c r="I175" s="650"/>
      <c r="J175" s="650"/>
      <c r="K175" s="650"/>
      <c r="L175" s="650"/>
      <c r="M175" s="243"/>
      <c r="N175" s="243"/>
      <c r="O175" s="186"/>
      <c r="P175" s="352"/>
      <c r="Q175" s="353"/>
      <c r="R175" s="243"/>
      <c r="S175" s="651" t="s">
        <v>127</v>
      </c>
      <c r="T175" s="651"/>
      <c r="U175" s="651"/>
      <c r="V175" s="651"/>
      <c r="W175" s="651"/>
      <c r="X175" s="650">
        <f>SUM(X170:AC174)</f>
        <v>0</v>
      </c>
      <c r="Y175" s="650"/>
      <c r="Z175" s="650"/>
      <c r="AA175" s="650"/>
      <c r="AB175" s="650"/>
      <c r="AC175" s="650"/>
      <c r="AE175" s="110"/>
      <c r="AF175" s="281"/>
      <c r="AG175" s="282"/>
      <c r="AI175" s="9"/>
    </row>
    <row r="176" spans="1:35" ht="30" customHeight="1" x14ac:dyDescent="0.2">
      <c r="B176" s="325" t="s">
        <v>34</v>
      </c>
      <c r="C176" s="621"/>
      <c r="D176" s="621"/>
      <c r="E176" s="621"/>
      <c r="F176" s="622"/>
      <c r="G176" s="474"/>
      <c r="H176" s="635"/>
      <c r="I176" s="635"/>
      <c r="J176" s="635"/>
      <c r="K176" s="635"/>
      <c r="L176" s="635"/>
      <c r="M176" s="635"/>
      <c r="N176" s="635"/>
      <c r="O176" s="635"/>
      <c r="P176" s="635"/>
      <c r="Q176" s="635"/>
      <c r="R176" s="635"/>
      <c r="S176" s="635"/>
      <c r="T176" s="635"/>
      <c r="U176" s="635"/>
      <c r="V176" s="635"/>
      <c r="W176" s="635"/>
      <c r="X176" s="635"/>
      <c r="Y176" s="635"/>
      <c r="Z176" s="635"/>
      <c r="AA176" s="635"/>
      <c r="AB176" s="635"/>
      <c r="AC176" s="636"/>
      <c r="AI176" s="9"/>
    </row>
    <row r="177" spans="2:35" ht="16.2" x14ac:dyDescent="0.3">
      <c r="B177" s="240"/>
      <c r="C177" s="240"/>
      <c r="D177" s="240"/>
      <c r="E177" s="240"/>
      <c r="F177" s="240"/>
      <c r="G177" s="241"/>
      <c r="H177" s="242"/>
      <c r="I177" s="242"/>
      <c r="J177" s="242"/>
      <c r="K177" s="242"/>
      <c r="L177" s="242"/>
      <c r="M177" s="243"/>
      <c r="N177" s="243"/>
      <c r="O177" s="243"/>
      <c r="P177" s="243"/>
      <c r="Q177" s="243"/>
      <c r="R177" s="243"/>
      <c r="S177" s="243"/>
      <c r="T177" s="149"/>
      <c r="U177" s="149"/>
      <c r="V177" s="149"/>
      <c r="W177" s="149"/>
      <c r="X177" s="149"/>
      <c r="Y177" s="149"/>
      <c r="Z177" s="149"/>
      <c r="AA177" s="149"/>
      <c r="AB177" s="149"/>
      <c r="AC177" s="149"/>
      <c r="AI177" s="9"/>
    </row>
    <row r="178" spans="2:35" ht="16.2" x14ac:dyDescent="0.3">
      <c r="B178" s="255" t="s">
        <v>128</v>
      </c>
      <c r="C178" s="240"/>
      <c r="D178" s="240"/>
      <c r="E178" s="240"/>
      <c r="F178" s="240"/>
      <c r="G178" s="241"/>
      <c r="H178" s="242"/>
      <c r="I178" s="242"/>
      <c r="J178" s="242"/>
      <c r="K178" s="242"/>
      <c r="L178" s="242"/>
      <c r="M178" s="243"/>
      <c r="N178" s="243"/>
      <c r="O178" s="256" t="s">
        <v>10</v>
      </c>
      <c r="P178" s="256" t="s">
        <v>11</v>
      </c>
      <c r="Q178" s="149"/>
      <c r="R178" s="243"/>
      <c r="S178" s="255" t="s">
        <v>129</v>
      </c>
      <c r="T178" s="240"/>
      <c r="U178" s="240"/>
      <c r="V178" s="240"/>
      <c r="W178" s="240"/>
      <c r="X178" s="241"/>
      <c r="Y178" s="242"/>
      <c r="Z178" s="242"/>
      <c r="AA178" s="242"/>
      <c r="AB178" s="242"/>
      <c r="AC178" s="242"/>
      <c r="AE178" s="18" t="s">
        <v>10</v>
      </c>
      <c r="AF178" s="18" t="s">
        <v>11</v>
      </c>
      <c r="AI178" s="9"/>
    </row>
    <row r="179" spans="2:35" ht="16.2" x14ac:dyDescent="0.3">
      <c r="B179" s="291" t="s">
        <v>130</v>
      </c>
      <c r="C179" s="291"/>
      <c r="D179" s="291"/>
      <c r="E179" s="291"/>
      <c r="F179" s="291"/>
      <c r="G179" s="620"/>
      <c r="H179" s="620"/>
      <c r="I179" s="620"/>
      <c r="J179" s="620"/>
      <c r="K179" s="620"/>
      <c r="L179" s="620"/>
      <c r="M179" s="243"/>
      <c r="N179" s="243"/>
      <c r="O179" s="110"/>
      <c r="P179" s="281"/>
      <c r="Q179" s="282"/>
      <c r="R179" s="243"/>
      <c r="S179" s="291" t="s">
        <v>130</v>
      </c>
      <c r="T179" s="291"/>
      <c r="U179" s="291"/>
      <c r="V179" s="291"/>
      <c r="W179" s="291"/>
      <c r="X179" s="620"/>
      <c r="Y179" s="620"/>
      <c r="Z179" s="620"/>
      <c r="AA179" s="620"/>
      <c r="AB179" s="620"/>
      <c r="AC179" s="620"/>
      <c r="AE179" s="110"/>
      <c r="AF179" s="281"/>
      <c r="AG179" s="282"/>
      <c r="AI179" s="9"/>
    </row>
    <row r="180" spans="2:35" ht="16.2" x14ac:dyDescent="0.3">
      <c r="B180" s="291" t="s">
        <v>131</v>
      </c>
      <c r="C180" s="291"/>
      <c r="D180" s="291"/>
      <c r="E180" s="291"/>
      <c r="F180" s="291"/>
      <c r="G180" s="648"/>
      <c r="H180" s="647"/>
      <c r="I180" s="647"/>
      <c r="J180" s="647"/>
      <c r="K180" s="647"/>
      <c r="L180" s="647"/>
      <c r="M180" s="243"/>
      <c r="N180" s="243"/>
      <c r="O180" s="110"/>
      <c r="P180" s="281"/>
      <c r="Q180" s="282"/>
      <c r="R180" s="243"/>
      <c r="S180" s="291" t="s">
        <v>131</v>
      </c>
      <c r="T180" s="291"/>
      <c r="U180" s="291"/>
      <c r="V180" s="291"/>
      <c r="W180" s="291"/>
      <c r="X180" s="648"/>
      <c r="Y180" s="647"/>
      <c r="Z180" s="647"/>
      <c r="AA180" s="647"/>
      <c r="AB180" s="647"/>
      <c r="AC180" s="647"/>
      <c r="AE180" s="110"/>
      <c r="AF180" s="281"/>
      <c r="AG180" s="282"/>
      <c r="AI180" s="9"/>
    </row>
    <row r="181" spans="2:35" ht="16.2" x14ac:dyDescent="0.3">
      <c r="B181" s="291" t="s">
        <v>132</v>
      </c>
      <c r="C181" s="291"/>
      <c r="D181" s="291"/>
      <c r="E181" s="291"/>
      <c r="F181" s="291"/>
      <c r="G181" s="647"/>
      <c r="H181" s="647"/>
      <c r="I181" s="647"/>
      <c r="J181" s="647"/>
      <c r="K181" s="647"/>
      <c r="L181" s="647"/>
      <c r="M181" s="243"/>
      <c r="N181" s="243"/>
      <c r="O181" s="110"/>
      <c r="P181" s="281"/>
      <c r="Q181" s="282"/>
      <c r="R181" s="243"/>
      <c r="S181" s="291" t="s">
        <v>132</v>
      </c>
      <c r="T181" s="291"/>
      <c r="U181" s="291"/>
      <c r="V181" s="291"/>
      <c r="W181" s="291"/>
      <c r="X181" s="647"/>
      <c r="Y181" s="647"/>
      <c r="Z181" s="647"/>
      <c r="AA181" s="647"/>
      <c r="AB181" s="647"/>
      <c r="AC181" s="647"/>
      <c r="AE181" s="110"/>
      <c r="AF181" s="281"/>
      <c r="AG181" s="282"/>
      <c r="AI181" s="9"/>
    </row>
    <row r="182" spans="2:35" ht="16.2" x14ac:dyDescent="0.3">
      <c r="B182" s="325" t="s">
        <v>133</v>
      </c>
      <c r="C182" s="326"/>
      <c r="D182" s="326"/>
      <c r="E182" s="326"/>
      <c r="F182" s="327"/>
      <c r="G182" s="328"/>
      <c r="H182" s="329"/>
      <c r="I182" s="329"/>
      <c r="J182" s="329"/>
      <c r="K182" s="329"/>
      <c r="L182" s="330"/>
      <c r="M182" s="243"/>
      <c r="N182" s="243"/>
      <c r="O182" s="110"/>
      <c r="P182" s="184"/>
      <c r="Q182" s="185"/>
      <c r="R182" s="243"/>
      <c r="S182" s="325" t="s">
        <v>133</v>
      </c>
      <c r="T182" s="326"/>
      <c r="U182" s="326"/>
      <c r="V182" s="326"/>
      <c r="W182" s="327"/>
      <c r="X182" s="328"/>
      <c r="Y182" s="329"/>
      <c r="Z182" s="329"/>
      <c r="AA182" s="329"/>
      <c r="AB182" s="329"/>
      <c r="AC182" s="330"/>
      <c r="AE182" s="110"/>
      <c r="AF182" s="184"/>
      <c r="AG182" s="185"/>
      <c r="AI182" s="9"/>
    </row>
    <row r="183" spans="2:35" ht="16.2" x14ac:dyDescent="0.3">
      <c r="B183" s="291" t="s">
        <v>134</v>
      </c>
      <c r="C183" s="291"/>
      <c r="D183" s="291"/>
      <c r="E183" s="291"/>
      <c r="F183" s="291"/>
      <c r="G183" s="618"/>
      <c r="H183" s="618"/>
      <c r="I183" s="618"/>
      <c r="J183" s="618"/>
      <c r="K183" s="618"/>
      <c r="L183" s="618"/>
      <c r="M183" s="243"/>
      <c r="N183" s="243"/>
      <c r="O183" s="110"/>
      <c r="P183" s="281"/>
      <c r="Q183" s="282"/>
      <c r="R183" s="243"/>
      <c r="S183" s="291" t="s">
        <v>134</v>
      </c>
      <c r="T183" s="291"/>
      <c r="U183" s="291"/>
      <c r="V183" s="291"/>
      <c r="W183" s="291"/>
      <c r="X183" s="618"/>
      <c r="Y183" s="618"/>
      <c r="Z183" s="618"/>
      <c r="AA183" s="618"/>
      <c r="AB183" s="618"/>
      <c r="AC183" s="618"/>
      <c r="AE183" s="110"/>
      <c r="AF183" s="281"/>
      <c r="AG183" s="282"/>
      <c r="AI183" s="9"/>
    </row>
    <row r="184" spans="2:35" ht="16.2" x14ac:dyDescent="0.3">
      <c r="B184" s="637" t="s">
        <v>127</v>
      </c>
      <c r="C184" s="638"/>
      <c r="D184" s="638"/>
      <c r="E184" s="638"/>
      <c r="F184" s="639"/>
      <c r="G184" s="640">
        <f>SUM(G183,G179)</f>
        <v>0</v>
      </c>
      <c r="H184" s="641"/>
      <c r="I184" s="641"/>
      <c r="J184" s="641"/>
      <c r="K184" s="641"/>
      <c r="L184" s="642"/>
      <c r="M184" s="243"/>
      <c r="N184" s="243"/>
      <c r="O184" s="186"/>
      <c r="P184" s="352"/>
      <c r="Q184" s="643"/>
      <c r="R184" s="243"/>
      <c r="S184" s="644" t="s">
        <v>127</v>
      </c>
      <c r="T184" s="645"/>
      <c r="U184" s="645"/>
      <c r="V184" s="645"/>
      <c r="W184" s="646"/>
      <c r="X184" s="640">
        <f>SUM(X183,X179)</f>
        <v>0</v>
      </c>
      <c r="Y184" s="645"/>
      <c r="Z184" s="645"/>
      <c r="AA184" s="645"/>
      <c r="AB184" s="645"/>
      <c r="AC184" s="646"/>
      <c r="AE184" s="110"/>
      <c r="AF184" s="281"/>
      <c r="AG184" s="334"/>
      <c r="AI184" s="9"/>
    </row>
    <row r="185" spans="2:35" ht="27" customHeight="1" x14ac:dyDescent="0.2">
      <c r="B185" s="291" t="s">
        <v>34</v>
      </c>
      <c r="C185" s="291"/>
      <c r="D185" s="291"/>
      <c r="E185" s="291"/>
      <c r="F185" s="291"/>
      <c r="G185" s="474"/>
      <c r="H185" s="635"/>
      <c r="I185" s="635"/>
      <c r="J185" s="635"/>
      <c r="K185" s="635"/>
      <c r="L185" s="635"/>
      <c r="M185" s="635"/>
      <c r="N185" s="635"/>
      <c r="O185" s="635"/>
      <c r="P185" s="635"/>
      <c r="Q185" s="635"/>
      <c r="R185" s="635"/>
      <c r="S185" s="635"/>
      <c r="T185" s="635"/>
      <c r="U185" s="635"/>
      <c r="V185" s="635"/>
      <c r="W185" s="635"/>
      <c r="X185" s="635"/>
      <c r="Y185" s="635"/>
      <c r="Z185" s="635"/>
      <c r="AA185" s="635"/>
      <c r="AB185" s="635"/>
      <c r="AC185" s="636"/>
      <c r="AF185" s="21"/>
      <c r="AG185" s="50"/>
      <c r="AI185" s="9"/>
    </row>
    <row r="186" spans="2:35" ht="16.2" x14ac:dyDescent="0.3">
      <c r="B186" s="622"/>
      <c r="C186" s="291"/>
      <c r="D186" s="291"/>
      <c r="E186" s="291"/>
      <c r="F186" s="291"/>
      <c r="G186" s="631"/>
      <c r="H186" s="631"/>
      <c r="I186" s="631"/>
      <c r="J186" s="631"/>
      <c r="K186" s="631"/>
      <c r="L186" s="632"/>
      <c r="M186" s="243"/>
      <c r="N186" s="243"/>
      <c r="O186" s="243"/>
      <c r="P186" s="243"/>
      <c r="Q186" s="243"/>
      <c r="R186" s="243"/>
      <c r="S186" s="633"/>
      <c r="T186" s="634"/>
      <c r="U186" s="634"/>
      <c r="V186" s="634"/>
      <c r="W186" s="634"/>
      <c r="X186" s="631"/>
      <c r="Y186" s="631"/>
      <c r="Z186" s="631"/>
      <c r="AA186" s="631"/>
      <c r="AB186" s="631"/>
      <c r="AC186" s="632"/>
      <c r="AI186" s="9"/>
    </row>
    <row r="187" spans="2:35" ht="16.2" x14ac:dyDescent="0.3">
      <c r="B187" s="291" t="s">
        <v>135</v>
      </c>
      <c r="C187" s="291"/>
      <c r="D187" s="291"/>
      <c r="E187" s="291"/>
      <c r="F187" s="291"/>
      <c r="G187" s="618"/>
      <c r="H187" s="618"/>
      <c r="I187" s="618"/>
      <c r="J187" s="618"/>
      <c r="K187" s="618"/>
      <c r="L187" s="618"/>
      <c r="M187" s="243"/>
      <c r="N187" s="243"/>
      <c r="O187" s="186"/>
      <c r="P187" s="352"/>
      <c r="Q187" s="353"/>
      <c r="R187" s="243"/>
      <c r="S187" s="619" t="s">
        <v>135</v>
      </c>
      <c r="T187" s="619"/>
      <c r="U187" s="619"/>
      <c r="V187" s="619"/>
      <c r="W187" s="619"/>
      <c r="X187" s="618"/>
      <c r="Y187" s="618"/>
      <c r="Z187" s="618"/>
      <c r="AA187" s="618"/>
      <c r="AB187" s="618"/>
      <c r="AC187" s="618"/>
      <c r="AE187" s="110"/>
      <c r="AF187" s="281"/>
      <c r="AG187" s="282"/>
      <c r="AI187" s="9"/>
    </row>
    <row r="188" spans="2:35" ht="31.2" customHeight="1" x14ac:dyDescent="0.2">
      <c r="B188" s="291" t="s">
        <v>34</v>
      </c>
      <c r="C188" s="291"/>
      <c r="D188" s="291"/>
      <c r="E188" s="291"/>
      <c r="F188" s="291"/>
      <c r="G188" s="474"/>
      <c r="H188" s="635"/>
      <c r="I188" s="635"/>
      <c r="J188" s="635"/>
      <c r="K188" s="635"/>
      <c r="L188" s="635"/>
      <c r="M188" s="635"/>
      <c r="N188" s="635"/>
      <c r="O188" s="635"/>
      <c r="P188" s="635"/>
      <c r="Q188" s="635"/>
      <c r="R188" s="635"/>
      <c r="S188" s="635"/>
      <c r="T188" s="635"/>
      <c r="U188" s="635"/>
      <c r="V188" s="635"/>
      <c r="W188" s="635"/>
      <c r="X188" s="635"/>
      <c r="Y188" s="635"/>
      <c r="Z188" s="635"/>
      <c r="AA188" s="635"/>
      <c r="AB188" s="635"/>
      <c r="AC188" s="636"/>
      <c r="AF188" s="21"/>
      <c r="AG188" s="50"/>
      <c r="AI188" s="9"/>
    </row>
    <row r="189" spans="2:35" ht="16.2" x14ac:dyDescent="0.3">
      <c r="B189" s="628"/>
      <c r="C189" s="628"/>
      <c r="D189" s="628"/>
      <c r="E189" s="628"/>
      <c r="F189" s="628"/>
      <c r="G189" s="629"/>
      <c r="H189" s="630"/>
      <c r="I189" s="630"/>
      <c r="J189" s="630"/>
      <c r="K189" s="630"/>
      <c r="L189" s="630"/>
      <c r="M189" s="243"/>
      <c r="N189" s="243"/>
      <c r="O189" s="243"/>
      <c r="P189" s="243"/>
      <c r="Q189" s="243"/>
      <c r="R189" s="243"/>
      <c r="S189" s="628"/>
      <c r="T189" s="628"/>
      <c r="U189" s="628"/>
      <c r="V189" s="628"/>
      <c r="W189" s="628"/>
      <c r="X189" s="629"/>
      <c r="Y189" s="630"/>
      <c r="Z189" s="630"/>
      <c r="AA189" s="630"/>
      <c r="AB189" s="630"/>
      <c r="AC189" s="630"/>
      <c r="AI189" s="9"/>
    </row>
    <row r="190" spans="2:35" ht="16.2" x14ac:dyDescent="0.3">
      <c r="B190" s="625" t="s">
        <v>136</v>
      </c>
      <c r="C190" s="625"/>
      <c r="D190" s="625"/>
      <c r="E190" s="625"/>
      <c r="F190" s="625"/>
      <c r="G190" s="626"/>
      <c r="H190" s="627"/>
      <c r="I190" s="627"/>
      <c r="J190" s="627"/>
      <c r="K190" s="627"/>
      <c r="L190" s="627"/>
      <c r="M190" s="243"/>
      <c r="N190" s="243"/>
      <c r="O190" s="243"/>
      <c r="P190" s="243"/>
      <c r="Q190" s="243"/>
      <c r="R190" s="243"/>
      <c r="S190" s="625" t="s">
        <v>137</v>
      </c>
      <c r="T190" s="625"/>
      <c r="U190" s="625"/>
      <c r="V190" s="625"/>
      <c r="W190" s="625"/>
      <c r="X190" s="626"/>
      <c r="Y190" s="627"/>
      <c r="Z190" s="627"/>
      <c r="AA190" s="627"/>
      <c r="AB190" s="627"/>
      <c r="AC190" s="627"/>
      <c r="AI190" s="9"/>
    </row>
    <row r="191" spans="2:35" ht="16.2" x14ac:dyDescent="0.3">
      <c r="B191" s="291" t="s">
        <v>138</v>
      </c>
      <c r="C191" s="291"/>
      <c r="D191" s="291"/>
      <c r="E191" s="291"/>
      <c r="F191" s="291"/>
      <c r="G191" s="620"/>
      <c r="H191" s="620"/>
      <c r="I191" s="620"/>
      <c r="J191" s="620"/>
      <c r="K191" s="620"/>
      <c r="L191" s="620"/>
      <c r="M191" s="243"/>
      <c r="N191" s="243"/>
      <c r="O191" s="110"/>
      <c r="P191" s="281"/>
      <c r="Q191" s="282"/>
      <c r="R191" s="243"/>
      <c r="S191" s="291" t="s">
        <v>139</v>
      </c>
      <c r="T191" s="291"/>
      <c r="U191" s="291"/>
      <c r="V191" s="291"/>
      <c r="W191" s="291"/>
      <c r="X191" s="620"/>
      <c r="Y191" s="620"/>
      <c r="Z191" s="620"/>
      <c r="AA191" s="620"/>
      <c r="AB191" s="620"/>
      <c r="AC191" s="620"/>
      <c r="AE191" s="110"/>
      <c r="AF191" s="281"/>
      <c r="AG191" s="282"/>
      <c r="AI191" s="9"/>
    </row>
    <row r="192" spans="2:35" ht="16.2" x14ac:dyDescent="0.3">
      <c r="B192" s="325" t="s">
        <v>140</v>
      </c>
      <c r="C192" s="621"/>
      <c r="D192" s="621"/>
      <c r="E192" s="621"/>
      <c r="F192" s="622"/>
      <c r="G192" s="328"/>
      <c r="H192" s="623"/>
      <c r="I192" s="623"/>
      <c r="J192" s="623"/>
      <c r="K192" s="623"/>
      <c r="L192" s="624"/>
      <c r="M192" s="243"/>
      <c r="N192" s="243"/>
      <c r="O192" s="110"/>
      <c r="P192" s="184"/>
      <c r="Q192" s="185"/>
      <c r="R192" s="243"/>
      <c r="S192" s="325" t="s">
        <v>140</v>
      </c>
      <c r="T192" s="621"/>
      <c r="U192" s="621"/>
      <c r="V192" s="621"/>
      <c r="W192" s="622"/>
      <c r="X192" s="328"/>
      <c r="Y192" s="623"/>
      <c r="Z192" s="623"/>
      <c r="AA192" s="623"/>
      <c r="AB192" s="623"/>
      <c r="AC192" s="624"/>
      <c r="AE192" s="110"/>
      <c r="AF192" s="184"/>
      <c r="AG192" s="185"/>
      <c r="AI192" s="9"/>
    </row>
    <row r="193" spans="2:35" ht="16.2" x14ac:dyDescent="0.3">
      <c r="B193" s="291" t="s">
        <v>141</v>
      </c>
      <c r="C193" s="291"/>
      <c r="D193" s="291"/>
      <c r="E193" s="291"/>
      <c r="F193" s="291"/>
      <c r="G193" s="620"/>
      <c r="H193" s="620"/>
      <c r="I193" s="620"/>
      <c r="J193" s="620"/>
      <c r="K193" s="620"/>
      <c r="L193" s="620"/>
      <c r="M193" s="243"/>
      <c r="N193" s="243"/>
      <c r="O193" s="110"/>
      <c r="P193" s="281"/>
      <c r="Q193" s="282"/>
      <c r="R193" s="243"/>
      <c r="S193" s="291" t="s">
        <v>141</v>
      </c>
      <c r="T193" s="291"/>
      <c r="U193" s="291"/>
      <c r="V193" s="291"/>
      <c r="W193" s="291"/>
      <c r="X193" s="620"/>
      <c r="Y193" s="620"/>
      <c r="Z193" s="620"/>
      <c r="AA193" s="620"/>
      <c r="AB193" s="620"/>
      <c r="AC193" s="620"/>
      <c r="AE193" s="110"/>
      <c r="AF193" s="281"/>
      <c r="AG193" s="282"/>
      <c r="AI193" s="9"/>
    </row>
    <row r="194" spans="2:35" ht="16.2" x14ac:dyDescent="0.3">
      <c r="B194" s="291" t="s">
        <v>142</v>
      </c>
      <c r="C194" s="291"/>
      <c r="D194" s="291"/>
      <c r="E194" s="291"/>
      <c r="F194" s="291"/>
      <c r="G194" s="620"/>
      <c r="H194" s="620"/>
      <c r="I194" s="620"/>
      <c r="J194" s="620"/>
      <c r="K194" s="620"/>
      <c r="L194" s="620"/>
      <c r="M194" s="243"/>
      <c r="N194" s="243"/>
      <c r="O194" s="110"/>
      <c r="P194" s="281"/>
      <c r="Q194" s="282"/>
      <c r="R194" s="243"/>
      <c r="S194" s="291" t="s">
        <v>142</v>
      </c>
      <c r="T194" s="291"/>
      <c r="U194" s="291"/>
      <c r="V194" s="291"/>
      <c r="W194" s="291"/>
      <c r="X194" s="620"/>
      <c r="Y194" s="620"/>
      <c r="Z194" s="620"/>
      <c r="AA194" s="620"/>
      <c r="AB194" s="620"/>
      <c r="AC194" s="620"/>
      <c r="AE194" s="110"/>
      <c r="AF194" s="281"/>
      <c r="AG194" s="282"/>
      <c r="AI194" s="9"/>
    </row>
    <row r="195" spans="2:35" ht="16.2" x14ac:dyDescent="0.3">
      <c r="B195" s="291" t="s">
        <v>143</v>
      </c>
      <c r="C195" s="291"/>
      <c r="D195" s="291"/>
      <c r="E195" s="291"/>
      <c r="F195" s="291"/>
      <c r="G195" s="620"/>
      <c r="H195" s="620"/>
      <c r="I195" s="620"/>
      <c r="J195" s="620"/>
      <c r="K195" s="620"/>
      <c r="L195" s="620"/>
      <c r="M195" s="243"/>
      <c r="N195" s="243"/>
      <c r="O195" s="110"/>
      <c r="P195" s="281"/>
      <c r="Q195" s="282"/>
      <c r="R195" s="243"/>
      <c r="S195" s="291" t="s">
        <v>143</v>
      </c>
      <c r="T195" s="291"/>
      <c r="U195" s="291"/>
      <c r="V195" s="291"/>
      <c r="W195" s="291"/>
      <c r="X195" s="620"/>
      <c r="Y195" s="620"/>
      <c r="Z195" s="620"/>
      <c r="AA195" s="620"/>
      <c r="AB195" s="620"/>
      <c r="AC195" s="620"/>
      <c r="AE195" s="110"/>
      <c r="AF195" s="281"/>
      <c r="AG195" s="282"/>
      <c r="AI195" s="9"/>
    </row>
    <row r="196" spans="2:35" ht="16.2" x14ac:dyDescent="0.3">
      <c r="B196" s="325" t="s">
        <v>144</v>
      </c>
      <c r="C196" s="621"/>
      <c r="D196" s="621"/>
      <c r="E196" s="621"/>
      <c r="F196" s="622"/>
      <c r="G196" s="328"/>
      <c r="H196" s="623"/>
      <c r="I196" s="623"/>
      <c r="J196" s="623"/>
      <c r="K196" s="623"/>
      <c r="L196" s="624"/>
      <c r="M196" s="243"/>
      <c r="N196" s="243"/>
      <c r="O196" s="186"/>
      <c r="P196" s="234"/>
      <c r="Q196" s="235"/>
      <c r="R196" s="243"/>
      <c r="S196" s="325" t="s">
        <v>144</v>
      </c>
      <c r="T196" s="621"/>
      <c r="U196" s="621"/>
      <c r="V196" s="621"/>
      <c r="W196" s="622"/>
      <c r="X196" s="328"/>
      <c r="Y196" s="623"/>
      <c r="Z196" s="623"/>
      <c r="AA196" s="623"/>
      <c r="AB196" s="623"/>
      <c r="AC196" s="624"/>
      <c r="AE196" s="110"/>
      <c r="AF196" s="184"/>
      <c r="AG196" s="185"/>
      <c r="AI196" s="9"/>
    </row>
    <row r="197" spans="2:35" ht="16.2" x14ac:dyDescent="0.3">
      <c r="B197" s="291" t="s">
        <v>136</v>
      </c>
      <c r="C197" s="291"/>
      <c r="D197" s="291"/>
      <c r="E197" s="291"/>
      <c r="F197" s="291"/>
      <c r="G197" s="618"/>
      <c r="H197" s="618"/>
      <c r="I197" s="618"/>
      <c r="J197" s="618"/>
      <c r="K197" s="618"/>
      <c r="L197" s="618"/>
      <c r="M197" s="243"/>
      <c r="N197" s="243"/>
      <c r="O197" s="186"/>
      <c r="P197" s="352"/>
      <c r="Q197" s="353"/>
      <c r="R197" s="243"/>
      <c r="S197" s="619" t="s">
        <v>136</v>
      </c>
      <c r="T197" s="619"/>
      <c r="U197" s="619"/>
      <c r="V197" s="619"/>
      <c r="W197" s="619"/>
      <c r="X197" s="618"/>
      <c r="Y197" s="618"/>
      <c r="Z197" s="618"/>
      <c r="AA197" s="618"/>
      <c r="AB197" s="618"/>
      <c r="AC197" s="618"/>
      <c r="AE197" s="110"/>
      <c r="AF197" s="281"/>
      <c r="AG197" s="282"/>
      <c r="AI197" s="9"/>
    </row>
    <row r="198" spans="2:35" ht="29.25" customHeight="1" x14ac:dyDescent="0.2">
      <c r="B198" s="288" t="s">
        <v>34</v>
      </c>
      <c r="C198" s="288"/>
      <c r="D198" s="288"/>
      <c r="E198" s="288"/>
      <c r="F198" s="288"/>
      <c r="G198" s="314"/>
      <c r="H198" s="315"/>
      <c r="I198" s="315"/>
      <c r="J198" s="315"/>
      <c r="K198" s="315"/>
      <c r="L198" s="315"/>
      <c r="M198" s="315"/>
      <c r="N198" s="315"/>
      <c r="O198" s="315"/>
      <c r="P198" s="315"/>
      <c r="Q198" s="315"/>
      <c r="R198" s="315"/>
      <c r="S198" s="315"/>
      <c r="T198" s="315"/>
      <c r="U198" s="315"/>
      <c r="V198" s="315"/>
      <c r="W198" s="315"/>
      <c r="X198" s="315"/>
      <c r="Y198" s="315"/>
      <c r="Z198" s="315"/>
      <c r="AA198" s="315"/>
      <c r="AB198" s="315"/>
      <c r="AC198" s="316"/>
      <c r="AF198" s="21"/>
      <c r="AG198" s="50"/>
      <c r="AI198" s="9"/>
    </row>
    <row r="199" spans="2:35" ht="16.2" x14ac:dyDescent="0.3">
      <c r="B199" s="610"/>
      <c r="C199" s="610"/>
      <c r="D199" s="610"/>
      <c r="E199" s="610"/>
      <c r="F199" s="610"/>
      <c r="G199" s="494"/>
      <c r="H199" s="495"/>
      <c r="I199" s="495"/>
      <c r="J199" s="495"/>
      <c r="K199" s="495"/>
      <c r="L199" s="495"/>
      <c r="M199" s="17"/>
      <c r="N199" s="17"/>
      <c r="O199" s="17"/>
      <c r="P199" s="17"/>
      <c r="Q199" s="17"/>
      <c r="R199" s="17"/>
      <c r="S199" s="17"/>
      <c r="AI199" s="9"/>
    </row>
    <row r="200" spans="2:35" ht="16.2" x14ac:dyDescent="0.3">
      <c r="B200" s="611" t="s">
        <v>145</v>
      </c>
      <c r="C200" s="611"/>
      <c r="D200" s="611"/>
      <c r="E200" s="611"/>
      <c r="F200" s="611"/>
      <c r="G200" s="612"/>
      <c r="H200" s="613"/>
      <c r="I200" s="613"/>
      <c r="J200" s="613"/>
      <c r="K200" s="613"/>
      <c r="L200" s="613"/>
      <c r="M200" s="17"/>
      <c r="N200" s="17"/>
      <c r="O200" s="17"/>
      <c r="P200" s="17"/>
      <c r="Q200" s="17"/>
      <c r="R200" s="17"/>
      <c r="S200" s="17"/>
      <c r="AI200" s="9"/>
    </row>
    <row r="201" spans="2:35" ht="16.2" x14ac:dyDescent="0.3">
      <c r="B201" s="291" t="s">
        <v>146</v>
      </c>
      <c r="C201" s="291"/>
      <c r="D201" s="291"/>
      <c r="E201" s="291"/>
      <c r="F201" s="291"/>
      <c r="G201" s="338"/>
      <c r="H201" s="338"/>
      <c r="I201" s="338"/>
      <c r="J201" s="338"/>
      <c r="K201" s="338"/>
      <c r="L201" s="338"/>
      <c r="M201" s="28" t="s">
        <v>66</v>
      </c>
      <c r="N201" s="17"/>
      <c r="O201" s="110"/>
      <c r="P201" s="281"/>
      <c r="Q201" s="282"/>
      <c r="R201" s="17"/>
      <c r="S201" s="17"/>
      <c r="AI201" s="9"/>
    </row>
    <row r="202" spans="2:35" ht="16.2" x14ac:dyDescent="0.3">
      <c r="B202" s="291" t="s">
        <v>147</v>
      </c>
      <c r="C202" s="291"/>
      <c r="D202" s="291"/>
      <c r="E202" s="291"/>
      <c r="F202" s="291"/>
      <c r="G202" s="368"/>
      <c r="H202" s="280"/>
      <c r="I202" s="280"/>
      <c r="J202" s="280"/>
      <c r="K202" s="280"/>
      <c r="L202" s="280"/>
      <c r="M202" s="55" t="str">
        <f>IF(G202="","",DATEDIF(G59,G202,"Y"))</f>
        <v/>
      </c>
      <c r="N202" s="17"/>
      <c r="O202" s="110"/>
      <c r="P202" s="281"/>
      <c r="Q202" s="282"/>
      <c r="R202" s="17"/>
      <c r="S202" s="17"/>
      <c r="AI202" s="9"/>
    </row>
    <row r="203" spans="2:35" ht="16.2" x14ac:dyDescent="0.3">
      <c r="B203" s="283" t="s">
        <v>148</v>
      </c>
      <c r="C203" s="567"/>
      <c r="D203" s="567"/>
      <c r="E203" s="567"/>
      <c r="F203" s="568"/>
      <c r="G203" s="432"/>
      <c r="H203" s="614"/>
      <c r="I203" s="614"/>
      <c r="J203" s="614"/>
      <c r="K203" s="614"/>
      <c r="L203" s="615"/>
      <c r="M203" s="17"/>
      <c r="N203" s="17"/>
      <c r="O203" s="111"/>
      <c r="P203" s="616"/>
      <c r="Q203" s="617"/>
      <c r="R203" s="17"/>
      <c r="S203" s="17"/>
      <c r="AI203" s="9"/>
    </row>
    <row r="204" spans="2:35" ht="16.2" x14ac:dyDescent="0.3">
      <c r="B204" s="291" t="s">
        <v>149</v>
      </c>
      <c r="C204" s="291"/>
      <c r="D204" s="291"/>
      <c r="E204" s="291"/>
      <c r="F204" s="291"/>
      <c r="G204" s="338"/>
      <c r="H204" s="338"/>
      <c r="I204" s="338"/>
      <c r="J204" s="338"/>
      <c r="K204" s="338"/>
      <c r="L204" s="338"/>
      <c r="M204" s="17"/>
      <c r="N204" s="17"/>
      <c r="O204" s="110"/>
      <c r="P204" s="281"/>
      <c r="Q204" s="282"/>
      <c r="R204" s="17"/>
      <c r="S204" s="17"/>
      <c r="AI204" s="9"/>
    </row>
    <row r="205" spans="2:35" ht="16.2" x14ac:dyDescent="0.3">
      <c r="B205" s="291" t="s">
        <v>150</v>
      </c>
      <c r="C205" s="291"/>
      <c r="D205" s="291"/>
      <c r="E205" s="291"/>
      <c r="F205" s="291"/>
      <c r="G205" s="338"/>
      <c r="H205" s="338"/>
      <c r="I205" s="338"/>
      <c r="J205" s="338"/>
      <c r="K205" s="338"/>
      <c r="L205" s="338"/>
      <c r="M205" s="17"/>
      <c r="N205" s="17"/>
      <c r="O205" s="110"/>
      <c r="P205" s="281"/>
      <c r="Q205" s="282"/>
      <c r="R205" s="17"/>
      <c r="S205" s="17"/>
      <c r="AI205" s="9"/>
    </row>
    <row r="206" spans="2:35" ht="31.2" customHeight="1" x14ac:dyDescent="0.3">
      <c r="B206" s="350" t="s">
        <v>151</v>
      </c>
      <c r="C206" s="350"/>
      <c r="D206" s="350"/>
      <c r="E206" s="350"/>
      <c r="F206" s="350"/>
      <c r="G206" s="351"/>
      <c r="H206" s="351"/>
      <c r="I206" s="351"/>
      <c r="J206" s="351"/>
      <c r="K206" s="351"/>
      <c r="L206" s="351"/>
      <c r="M206" s="17"/>
      <c r="N206" s="17"/>
      <c r="O206" s="186"/>
      <c r="P206" s="352"/>
      <c r="Q206" s="353"/>
      <c r="R206" s="17"/>
      <c r="S206" s="17"/>
      <c r="AI206" s="9"/>
    </row>
    <row r="207" spans="2:35" ht="31.2" customHeight="1" x14ac:dyDescent="0.2">
      <c r="B207" s="291" t="s">
        <v>34</v>
      </c>
      <c r="C207" s="291"/>
      <c r="D207" s="291"/>
      <c r="E207" s="291"/>
      <c r="F207" s="291"/>
      <c r="G207" s="314"/>
      <c r="H207" s="315"/>
      <c r="I207" s="315"/>
      <c r="J207" s="315"/>
      <c r="K207" s="315"/>
      <c r="L207" s="315"/>
      <c r="M207" s="315"/>
      <c r="N207" s="315"/>
      <c r="O207" s="315"/>
      <c r="P207" s="315"/>
      <c r="Q207" s="315"/>
      <c r="R207" s="315"/>
      <c r="S207" s="315"/>
      <c r="T207" s="315"/>
      <c r="U207" s="315"/>
      <c r="V207" s="315"/>
      <c r="W207" s="315"/>
      <c r="X207" s="315"/>
      <c r="Y207" s="315"/>
      <c r="Z207" s="315"/>
      <c r="AA207" s="315"/>
      <c r="AB207" s="315"/>
      <c r="AC207" s="316"/>
      <c r="AG207" s="51"/>
      <c r="AI207" s="9"/>
    </row>
    <row r="208" spans="2:35" s="9" customFormat="1" ht="31.2" customHeight="1" x14ac:dyDescent="0.2">
      <c r="B208" s="244"/>
      <c r="C208" s="244"/>
      <c r="D208" s="244"/>
      <c r="E208" s="244"/>
      <c r="F208" s="244"/>
      <c r="G208" s="154"/>
      <c r="H208" s="154"/>
      <c r="I208" s="154"/>
      <c r="J208" s="154"/>
      <c r="K208" s="154"/>
      <c r="L208" s="154"/>
      <c r="M208" s="154"/>
      <c r="N208" s="154"/>
      <c r="O208" s="154"/>
      <c r="P208" s="154"/>
      <c r="Q208" s="154"/>
      <c r="R208" s="154"/>
      <c r="S208" s="154"/>
      <c r="T208" s="154"/>
      <c r="U208" s="154"/>
      <c r="V208" s="154"/>
      <c r="W208" s="154"/>
      <c r="X208" s="154"/>
      <c r="Y208" s="154"/>
      <c r="Z208" s="154"/>
      <c r="AA208" s="154"/>
      <c r="AB208" s="154"/>
      <c r="AC208" s="154"/>
      <c r="AG208" s="129"/>
    </row>
    <row r="209" spans="1:35" s="9" customFormat="1" ht="43.5" customHeight="1" x14ac:dyDescent="0.2">
      <c r="B209" s="603" t="s">
        <v>78</v>
      </c>
      <c r="C209" s="284"/>
      <c r="D209" s="284"/>
      <c r="E209" s="284"/>
      <c r="F209" s="285"/>
      <c r="G209" s="607"/>
      <c r="H209" s="608"/>
      <c r="I209" s="608"/>
      <c r="J209" s="608"/>
      <c r="K209" s="608"/>
      <c r="L209" s="609"/>
      <c r="M209" s="153"/>
      <c r="N209" s="153"/>
      <c r="O209" s="153"/>
      <c r="P209" s="153"/>
      <c r="Q209" s="153"/>
      <c r="R209" s="153"/>
      <c r="S209" s="153"/>
      <c r="T209" s="153"/>
      <c r="U209" s="153"/>
      <c r="V209" s="153"/>
      <c r="W209" s="153"/>
      <c r="X209" s="153"/>
      <c r="Y209" s="153"/>
      <c r="Z209" s="153"/>
      <c r="AA209" s="153"/>
      <c r="AB209" s="153"/>
      <c r="AC209" s="153"/>
      <c r="AD209" s="153"/>
      <c r="AE209" s="153"/>
      <c r="AF209" s="153"/>
      <c r="AG209" s="153"/>
    </row>
    <row r="210" spans="1:35" s="9" customFormat="1" ht="30" customHeight="1" x14ac:dyDescent="0.2">
      <c r="B210" s="291" t="s">
        <v>79</v>
      </c>
      <c r="C210" s="291"/>
      <c r="D210" s="291"/>
      <c r="E210" s="291"/>
      <c r="F210" s="291"/>
      <c r="G210" s="314"/>
      <c r="H210" s="572"/>
      <c r="I210" s="572"/>
      <c r="J210" s="572"/>
      <c r="K210" s="572"/>
      <c r="L210" s="572"/>
      <c r="M210" s="572"/>
      <c r="N210" s="572"/>
      <c r="O210" s="572"/>
      <c r="P210" s="572"/>
      <c r="Q210" s="572"/>
      <c r="R210" s="572"/>
      <c r="S210" s="572"/>
      <c r="T210" s="572"/>
      <c r="U210" s="572"/>
      <c r="V210" s="572"/>
      <c r="W210" s="572"/>
      <c r="X210" s="572"/>
      <c r="Y210" s="572"/>
      <c r="Z210" s="572"/>
      <c r="AA210" s="572"/>
      <c r="AB210" s="572"/>
      <c r="AC210" s="572"/>
      <c r="AD210" s="572"/>
      <c r="AE210" s="572"/>
      <c r="AF210" s="572"/>
      <c r="AG210" s="573"/>
    </row>
    <row r="211" spans="1:35" s="9" customFormat="1" ht="31.2" customHeight="1" thickBot="1" x14ac:dyDescent="0.25">
      <c r="B211" s="126"/>
      <c r="C211" s="126"/>
      <c r="D211" s="126"/>
      <c r="E211" s="126"/>
      <c r="F211" s="126"/>
      <c r="G211" s="15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G211" s="129"/>
    </row>
    <row r="212" spans="1:35" ht="23.4" thickTop="1" thickBot="1" x14ac:dyDescent="0.4">
      <c r="B212" s="19"/>
      <c r="C212" s="19"/>
      <c r="D212" s="19"/>
      <c r="E212" s="19"/>
      <c r="F212" s="19"/>
      <c r="G212" s="143"/>
      <c r="H212" s="61"/>
      <c r="I212" s="61"/>
      <c r="J212" s="61"/>
      <c r="K212" s="61"/>
      <c r="L212" s="61"/>
      <c r="M212" s="83"/>
      <c r="N212" s="83"/>
      <c r="O212" s="83"/>
      <c r="P212" s="83"/>
      <c r="Q212" s="83"/>
      <c r="R212" s="83"/>
      <c r="S212" s="83"/>
      <c r="T212" s="304" t="s">
        <v>57</v>
      </c>
      <c r="U212" s="305"/>
      <c r="V212" s="305"/>
      <c r="W212" s="305"/>
      <c r="X212" s="305"/>
      <c r="Y212" s="305"/>
      <c r="Z212" s="306"/>
      <c r="AA212" s="304" t="s">
        <v>58</v>
      </c>
      <c r="AB212" s="305"/>
      <c r="AC212" s="305"/>
      <c r="AD212" s="305"/>
      <c r="AE212" s="305"/>
      <c r="AF212" s="305"/>
      <c r="AG212" s="306"/>
      <c r="AI212" s="9"/>
    </row>
    <row r="213" spans="1:35" ht="18.600000000000001" thickTop="1" thickBot="1" x14ac:dyDescent="0.35">
      <c r="B213" s="16"/>
      <c r="C213" s="16"/>
      <c r="D213" s="16"/>
      <c r="E213" s="16"/>
      <c r="F213" s="16"/>
      <c r="G213" s="47"/>
      <c r="H213" s="48"/>
      <c r="I213" s="48"/>
      <c r="J213" s="48"/>
      <c r="K213" s="48"/>
      <c r="L213" s="48"/>
      <c r="M213" s="17"/>
      <c r="N213" s="17"/>
      <c r="O213" s="17"/>
      <c r="P213" s="17"/>
      <c r="Q213" s="17"/>
      <c r="R213" s="17"/>
      <c r="S213" s="17"/>
      <c r="T213" s="307" t="s">
        <v>5</v>
      </c>
      <c r="U213" s="308"/>
      <c r="V213" s="308"/>
      <c r="W213" s="309" t="s">
        <v>59</v>
      </c>
      <c r="X213" s="309"/>
      <c r="Y213" s="308"/>
      <c r="Z213" s="310"/>
      <c r="AA213" s="307" t="s">
        <v>5</v>
      </c>
      <c r="AB213" s="308"/>
      <c r="AC213" s="308"/>
      <c r="AD213" s="309" t="s">
        <v>59</v>
      </c>
      <c r="AE213" s="309"/>
      <c r="AF213" s="308"/>
      <c r="AG213" s="310"/>
      <c r="AI213" s="9"/>
    </row>
    <row r="214" spans="1:35" s="15" customFormat="1" ht="18" customHeight="1" thickTop="1" thickBot="1" x14ac:dyDescent="0.35">
      <c r="A214" s="124">
        <v>8</v>
      </c>
      <c r="B214" s="577" t="s">
        <v>152</v>
      </c>
      <c r="C214" s="602"/>
      <c r="D214" s="602"/>
      <c r="E214" s="602"/>
      <c r="F214" s="602"/>
      <c r="G214" s="602"/>
      <c r="H214" s="602"/>
      <c r="I214" s="602"/>
      <c r="J214" s="602"/>
      <c r="K214" s="602"/>
      <c r="L214" s="602"/>
      <c r="M214" s="602"/>
      <c r="N214" s="602"/>
      <c r="O214" s="602"/>
      <c r="P214" s="602"/>
      <c r="Q214" s="602"/>
      <c r="R214" s="602"/>
      <c r="S214" s="602"/>
      <c r="T214" s="457"/>
      <c r="U214" s="458"/>
      <c r="V214" s="458"/>
      <c r="W214" s="459"/>
      <c r="X214" s="459"/>
      <c r="Y214" s="458"/>
      <c r="Z214" s="460"/>
      <c r="AA214" s="322"/>
      <c r="AB214" s="323"/>
      <c r="AC214" s="324"/>
      <c r="AD214" s="347"/>
      <c r="AE214" s="348"/>
      <c r="AF214" s="348"/>
      <c r="AG214" s="349"/>
      <c r="AI214" s="62"/>
    </row>
    <row r="215" spans="1:35" ht="16.8" thickTop="1" x14ac:dyDescent="0.3">
      <c r="B215" s="16"/>
      <c r="C215" s="16"/>
      <c r="D215" s="16"/>
      <c r="E215" s="16"/>
      <c r="F215" s="16"/>
      <c r="G215" s="47"/>
      <c r="H215" s="48"/>
      <c r="I215" s="48"/>
      <c r="J215" s="48"/>
      <c r="K215" s="48"/>
      <c r="L215" s="48"/>
      <c r="M215" s="17"/>
      <c r="N215" s="17"/>
      <c r="O215" s="17"/>
      <c r="P215" s="17"/>
      <c r="Q215" s="17"/>
      <c r="R215" s="17"/>
      <c r="S215" s="17"/>
      <c r="AI215" s="9"/>
    </row>
    <row r="216" spans="1:35" ht="16.2" x14ac:dyDescent="0.3">
      <c r="B216" s="22" t="s">
        <v>153</v>
      </c>
      <c r="C216" s="16"/>
      <c r="D216" s="16"/>
      <c r="E216" s="16"/>
      <c r="F216" s="16"/>
      <c r="G216" s="47"/>
      <c r="H216" s="48"/>
      <c r="I216" s="48"/>
      <c r="J216" s="48"/>
      <c r="K216" s="48"/>
      <c r="L216" s="48"/>
      <c r="M216" s="17"/>
      <c r="N216" s="17"/>
      <c r="O216" s="17"/>
      <c r="P216" s="17"/>
      <c r="Q216" s="17"/>
      <c r="R216" s="17"/>
      <c r="S216" s="17"/>
      <c r="AI216" s="9"/>
    </row>
    <row r="217" spans="1:35" ht="30" customHeight="1" x14ac:dyDescent="0.3">
      <c r="B217" s="336" t="s">
        <v>154</v>
      </c>
      <c r="C217" s="337"/>
      <c r="D217" s="337"/>
      <c r="E217" s="337"/>
      <c r="F217" s="337"/>
      <c r="G217" s="339"/>
      <c r="H217" s="339"/>
      <c r="I217" s="339"/>
      <c r="J217" s="339"/>
      <c r="K217" s="339"/>
      <c r="L217" s="339"/>
      <c r="M217" s="340" t="s">
        <v>155</v>
      </c>
      <c r="N217" s="341"/>
      <c r="O217" s="341"/>
      <c r="P217" s="341"/>
      <c r="Q217" s="341"/>
      <c r="R217" s="341"/>
      <c r="S217" s="341"/>
      <c r="T217" s="341"/>
      <c r="U217" s="341"/>
      <c r="V217" s="341"/>
      <c r="W217" s="341"/>
      <c r="X217" s="341"/>
      <c r="Y217" s="341"/>
      <c r="Z217" s="341"/>
      <c r="AA217" s="341"/>
      <c r="AB217" s="341"/>
      <c r="AC217" s="341"/>
      <c r="AD217" s="341"/>
      <c r="AE217" s="341"/>
      <c r="AF217" s="341"/>
      <c r="AG217" s="341"/>
      <c r="AI217" s="9"/>
    </row>
    <row r="218" spans="1:35" ht="16.2" x14ac:dyDescent="0.3">
      <c r="B218" s="298" t="s">
        <v>156</v>
      </c>
      <c r="C218" s="342"/>
      <c r="D218" s="342"/>
      <c r="E218" s="342"/>
      <c r="F218" s="343"/>
      <c r="G218" s="344"/>
      <c r="H218" s="345"/>
      <c r="I218" s="345"/>
      <c r="J218" s="345"/>
      <c r="K218" s="345"/>
      <c r="L218" s="346"/>
      <c r="M218" s="140"/>
      <c r="N218" s="140"/>
      <c r="O218" s="140"/>
      <c r="P218" s="157"/>
      <c r="Q218" s="157"/>
      <c r="R218" s="157"/>
      <c r="S218" s="157"/>
      <c r="T218" s="157"/>
      <c r="U218" s="157"/>
      <c r="V218" s="157"/>
      <c r="W218" s="157"/>
      <c r="X218" s="157"/>
      <c r="Y218" s="157"/>
      <c r="Z218" s="157"/>
      <c r="AA218" s="157"/>
      <c r="AB218" s="157"/>
      <c r="AC218" s="157"/>
      <c r="AD218" s="157"/>
      <c r="AE218" s="157"/>
      <c r="AF218" s="157"/>
      <c r="AG218" s="157"/>
      <c r="AI218" s="9"/>
    </row>
    <row r="219" spans="1:35" ht="30" customHeight="1" x14ac:dyDescent="0.2">
      <c r="B219" s="288" t="s">
        <v>34</v>
      </c>
      <c r="C219" s="288"/>
      <c r="D219" s="288"/>
      <c r="E219" s="288"/>
      <c r="F219" s="288"/>
      <c r="G219" s="314"/>
      <c r="H219" s="315"/>
      <c r="I219" s="315"/>
      <c r="J219" s="315"/>
      <c r="K219" s="315"/>
      <c r="L219" s="315"/>
      <c r="M219" s="315"/>
      <c r="N219" s="315"/>
      <c r="O219" s="315"/>
      <c r="P219" s="315"/>
      <c r="Q219" s="315"/>
      <c r="R219" s="315"/>
      <c r="S219" s="315"/>
      <c r="T219" s="315"/>
      <c r="U219" s="315"/>
      <c r="V219" s="315"/>
      <c r="W219" s="315"/>
      <c r="X219" s="315"/>
      <c r="Y219" s="315"/>
      <c r="Z219" s="315"/>
      <c r="AA219" s="315"/>
      <c r="AB219" s="315"/>
      <c r="AC219" s="316"/>
      <c r="AI219" s="9"/>
    </row>
    <row r="220" spans="1:35" ht="16.2" x14ac:dyDescent="0.3">
      <c r="B220" s="16"/>
      <c r="C220" s="16"/>
      <c r="D220" s="16"/>
      <c r="E220" s="16"/>
      <c r="F220" s="16"/>
      <c r="G220" s="47"/>
      <c r="H220" s="48"/>
      <c r="I220" s="48"/>
      <c r="J220" s="48"/>
      <c r="K220" s="48"/>
      <c r="L220" s="48"/>
      <c r="M220" s="17"/>
      <c r="N220" s="17"/>
      <c r="O220" s="17"/>
      <c r="P220" s="17"/>
      <c r="Q220" s="17"/>
      <c r="R220" s="17"/>
      <c r="S220" s="17"/>
      <c r="AI220" s="9"/>
    </row>
    <row r="221" spans="1:35" ht="16.2" x14ac:dyDescent="0.3">
      <c r="B221" s="22" t="s">
        <v>157</v>
      </c>
      <c r="C221" s="16"/>
      <c r="D221" s="16"/>
      <c r="E221" s="16"/>
      <c r="F221" s="16"/>
      <c r="G221" s="47"/>
      <c r="H221" s="48"/>
      <c r="I221" s="48"/>
      <c r="J221" s="48"/>
      <c r="K221" s="48"/>
      <c r="L221" s="48"/>
      <c r="M221" s="17"/>
      <c r="N221" s="17"/>
      <c r="O221" s="18" t="s">
        <v>10</v>
      </c>
      <c r="P221" s="18" t="s">
        <v>11</v>
      </c>
      <c r="R221" s="17"/>
      <c r="S221" s="20" t="s">
        <v>158</v>
      </c>
      <c r="AE221" s="18" t="s">
        <v>10</v>
      </c>
      <c r="AF221" s="18" t="s">
        <v>11</v>
      </c>
      <c r="AG221" s="64"/>
      <c r="AI221" s="9"/>
    </row>
    <row r="222" spans="1:35" ht="16.2" x14ac:dyDescent="0.3">
      <c r="B222" s="288" t="s">
        <v>159</v>
      </c>
      <c r="C222" s="288"/>
      <c r="D222" s="288"/>
      <c r="E222" s="288"/>
      <c r="F222" s="288"/>
      <c r="G222" s="292"/>
      <c r="H222" s="280"/>
      <c r="I222" s="280"/>
      <c r="J222" s="280"/>
      <c r="K222" s="280"/>
      <c r="L222" s="280"/>
      <c r="N222" s="17"/>
      <c r="O222" s="110"/>
      <c r="P222" s="281"/>
      <c r="Q222" s="282"/>
      <c r="R222" s="17"/>
      <c r="S222" s="288" t="s">
        <v>160</v>
      </c>
      <c r="T222" s="288"/>
      <c r="U222" s="288"/>
      <c r="V222" s="288"/>
      <c r="W222" s="288"/>
      <c r="X222" s="338"/>
      <c r="Y222" s="338"/>
      <c r="Z222" s="338"/>
      <c r="AA222" s="338"/>
      <c r="AB222" s="338"/>
      <c r="AC222" s="338"/>
      <c r="AE222" s="110"/>
      <c r="AF222" s="281"/>
      <c r="AG222" s="282"/>
      <c r="AI222" s="9"/>
    </row>
    <row r="223" spans="1:35" ht="16.2" x14ac:dyDescent="0.3">
      <c r="B223" s="288" t="s">
        <v>161</v>
      </c>
      <c r="C223" s="288"/>
      <c r="D223" s="288"/>
      <c r="E223" s="288"/>
      <c r="F223" s="288"/>
      <c r="G223" s="338"/>
      <c r="H223" s="338"/>
      <c r="I223" s="338"/>
      <c r="J223" s="338"/>
      <c r="K223" s="338"/>
      <c r="L223" s="338"/>
      <c r="M223" s="17"/>
      <c r="N223" s="17"/>
      <c r="O223" s="110"/>
      <c r="P223" s="281"/>
      <c r="Q223" s="282"/>
      <c r="R223" s="17"/>
      <c r="S223" s="477" t="s">
        <v>162</v>
      </c>
      <c r="T223" s="477"/>
      <c r="U223" s="477"/>
      <c r="V223" s="477"/>
      <c r="W223" s="477"/>
      <c r="X223" s="375"/>
      <c r="Y223" s="375"/>
      <c r="Z223" s="375"/>
      <c r="AA223" s="375"/>
      <c r="AB223" s="375"/>
      <c r="AC223" s="375"/>
      <c r="AE223" s="110"/>
      <c r="AF223" s="281"/>
      <c r="AG223" s="282"/>
      <c r="AI223" s="9"/>
    </row>
    <row r="224" spans="1:35" ht="16.2" x14ac:dyDescent="0.3">
      <c r="B224" s="288" t="s">
        <v>163</v>
      </c>
      <c r="C224" s="288"/>
      <c r="D224" s="288"/>
      <c r="E224" s="288"/>
      <c r="F224" s="288"/>
      <c r="G224" s="338"/>
      <c r="H224" s="338"/>
      <c r="I224" s="338"/>
      <c r="J224" s="338"/>
      <c r="K224" s="338"/>
      <c r="L224" s="338"/>
      <c r="M224" s="17"/>
      <c r="N224" s="17"/>
      <c r="O224" s="110"/>
      <c r="P224" s="281"/>
      <c r="Q224" s="282"/>
      <c r="R224" s="17"/>
      <c r="S224" s="288" t="s">
        <v>164</v>
      </c>
      <c r="T224" s="288"/>
      <c r="U224" s="288"/>
      <c r="V224" s="288"/>
      <c r="W224" s="288"/>
      <c r="X224" s="338"/>
      <c r="Y224" s="338"/>
      <c r="Z224" s="338"/>
      <c r="AA224" s="338"/>
      <c r="AB224" s="338"/>
      <c r="AC224" s="338"/>
      <c r="AE224" s="110"/>
      <c r="AF224" s="281"/>
      <c r="AG224" s="282"/>
      <c r="AI224" s="9"/>
    </row>
    <row r="225" spans="1:35" ht="16.2" x14ac:dyDescent="0.3">
      <c r="B225" s="277" t="s">
        <v>165</v>
      </c>
      <c r="C225" s="342"/>
      <c r="D225" s="342"/>
      <c r="E225" s="342"/>
      <c r="F225" s="343"/>
      <c r="G225" s="428"/>
      <c r="H225" s="433"/>
      <c r="I225" s="433"/>
      <c r="J225" s="433"/>
      <c r="K225" s="433"/>
      <c r="L225" s="434"/>
      <c r="M225" s="17"/>
      <c r="N225" s="17"/>
      <c r="O225" s="110"/>
      <c r="P225" s="184"/>
      <c r="Q225" s="185"/>
      <c r="R225" s="17"/>
      <c r="S225" s="19"/>
      <c r="T225" s="19"/>
      <c r="U225" s="19"/>
      <c r="V225" s="19"/>
      <c r="W225" s="19"/>
      <c r="X225" s="274"/>
      <c r="Y225" s="274"/>
      <c r="Z225" s="274"/>
      <c r="AA225" s="274"/>
      <c r="AB225" s="274"/>
      <c r="AC225" s="274"/>
      <c r="AE225" s="275"/>
      <c r="AF225" s="275"/>
      <c r="AG225" s="276"/>
      <c r="AI225" s="9"/>
    </row>
    <row r="226" spans="1:35" ht="16.2" x14ac:dyDescent="0.3">
      <c r="B226" s="288" t="s">
        <v>166</v>
      </c>
      <c r="C226" s="288"/>
      <c r="D226" s="288"/>
      <c r="E226" s="288"/>
      <c r="F226" s="288"/>
      <c r="G226" s="368"/>
      <c r="H226" s="280"/>
      <c r="I226" s="280"/>
      <c r="J226" s="280"/>
      <c r="K226" s="280"/>
      <c r="L226" s="280"/>
      <c r="M226" s="17"/>
      <c r="N226" s="17"/>
      <c r="O226" s="110"/>
      <c r="P226" s="281"/>
      <c r="Q226" s="282"/>
      <c r="R226" s="17"/>
      <c r="S226" s="17"/>
      <c r="AI226" s="9"/>
    </row>
    <row r="227" spans="1:35" ht="16.2" x14ac:dyDescent="0.3">
      <c r="B227" s="297" t="s">
        <v>167</v>
      </c>
      <c r="C227" s="288"/>
      <c r="D227" s="288"/>
      <c r="E227" s="288"/>
      <c r="F227" s="288"/>
      <c r="G227" s="368"/>
      <c r="H227" s="280"/>
      <c r="I227" s="280"/>
      <c r="J227" s="280"/>
      <c r="K227" s="280"/>
      <c r="L227" s="280"/>
      <c r="M227" s="28" t="s">
        <v>66</v>
      </c>
      <c r="N227" s="28" t="s">
        <v>168</v>
      </c>
      <c r="O227" s="110"/>
      <c r="P227" s="281"/>
      <c r="Q227" s="282"/>
      <c r="R227" s="17"/>
      <c r="S227" s="23" t="s">
        <v>169</v>
      </c>
      <c r="T227" s="24"/>
      <c r="U227" s="24"/>
      <c r="V227" s="24"/>
      <c r="W227" s="24"/>
      <c r="X227" s="24"/>
      <c r="Y227" s="24"/>
      <c r="Z227" s="24"/>
      <c r="AA227" s="24"/>
      <c r="AB227" s="24"/>
      <c r="AC227" s="24"/>
      <c r="AI227" s="9"/>
    </row>
    <row r="228" spans="1:35" ht="16.2" x14ac:dyDescent="0.3">
      <c r="B228" s="297" t="s">
        <v>170</v>
      </c>
      <c r="C228" s="288"/>
      <c r="D228" s="288"/>
      <c r="E228" s="288"/>
      <c r="F228" s="288"/>
      <c r="G228" s="368"/>
      <c r="H228" s="280"/>
      <c r="I228" s="280"/>
      <c r="J228" s="280"/>
      <c r="K228" s="280"/>
      <c r="L228" s="280"/>
      <c r="M228" s="56" t="str">
        <f>IF(G228="","",DATEDIF(G227,G228,"Y"))</f>
        <v/>
      </c>
      <c r="N228" s="107" t="str">
        <f>IF(G228="","",DATEDIF(G227,G228,"M")-(M228*12))</f>
        <v/>
      </c>
      <c r="O228" s="110"/>
      <c r="P228" s="281"/>
      <c r="Q228" s="282"/>
      <c r="R228" s="17"/>
      <c r="S228" s="297" t="s">
        <v>171</v>
      </c>
      <c r="T228" s="288"/>
      <c r="U228" s="288"/>
      <c r="V228" s="288"/>
      <c r="W228" s="288"/>
      <c r="X228" s="280"/>
      <c r="Y228" s="280"/>
      <c r="Z228" s="280"/>
      <c r="AA228" s="280"/>
      <c r="AB228" s="280"/>
      <c r="AC228" s="280"/>
      <c r="AE228" s="110"/>
      <c r="AF228" s="281"/>
      <c r="AG228" s="282"/>
      <c r="AI228" s="9"/>
    </row>
    <row r="229" spans="1:35" ht="16.2" x14ac:dyDescent="0.3">
      <c r="B229" s="297" t="s">
        <v>172</v>
      </c>
      <c r="C229" s="288"/>
      <c r="D229" s="288"/>
      <c r="E229" s="288"/>
      <c r="F229" s="288"/>
      <c r="G229" s="368"/>
      <c r="H229" s="280"/>
      <c r="I229" s="280"/>
      <c r="J229" s="280"/>
      <c r="K229" s="280"/>
      <c r="L229" s="280"/>
      <c r="M229" s="57" t="str">
        <f>IF(G229="","",DATEDIF(G59,G229,"Y"))</f>
        <v/>
      </c>
      <c r="N229" s="58"/>
      <c r="O229" s="110"/>
      <c r="P229" s="281"/>
      <c r="Q229" s="282"/>
      <c r="R229" s="17"/>
      <c r="S229" s="288" t="s">
        <v>160</v>
      </c>
      <c r="T229" s="288"/>
      <c r="U229" s="288"/>
      <c r="V229" s="288"/>
      <c r="W229" s="288"/>
      <c r="X229" s="338"/>
      <c r="Y229" s="338"/>
      <c r="Z229" s="338"/>
      <c r="AA229" s="338"/>
      <c r="AB229" s="338"/>
      <c r="AC229" s="338"/>
      <c r="AE229" s="110"/>
      <c r="AF229" s="281"/>
      <c r="AG229" s="282"/>
      <c r="AI229" s="9"/>
    </row>
    <row r="230" spans="1:35" ht="16.2" x14ac:dyDescent="0.3">
      <c r="B230" s="288" t="s">
        <v>173</v>
      </c>
      <c r="C230" s="288"/>
      <c r="D230" s="288"/>
      <c r="E230" s="288"/>
      <c r="F230" s="288"/>
      <c r="G230" s="292"/>
      <c r="H230" s="280"/>
      <c r="I230" s="280"/>
      <c r="J230" s="280"/>
      <c r="K230" s="280"/>
      <c r="L230" s="280"/>
      <c r="M230" s="17"/>
      <c r="N230" s="17"/>
      <c r="O230" s="110"/>
      <c r="P230" s="281"/>
      <c r="Q230" s="282"/>
      <c r="R230" s="17"/>
      <c r="S230" s="134" t="s">
        <v>162</v>
      </c>
      <c r="T230" s="137"/>
      <c r="U230" s="137"/>
      <c r="V230" s="137"/>
      <c r="W230" s="139"/>
      <c r="X230" s="338"/>
      <c r="Y230" s="338"/>
      <c r="Z230" s="338"/>
      <c r="AA230" s="338"/>
      <c r="AB230" s="338"/>
      <c r="AC230" s="338"/>
      <c r="AE230" s="110"/>
      <c r="AF230" s="281"/>
      <c r="AG230" s="282"/>
      <c r="AI230" s="9"/>
    </row>
    <row r="231" spans="1:35" ht="16.2" x14ac:dyDescent="0.3">
      <c r="B231" s="297" t="s">
        <v>174</v>
      </c>
      <c r="C231" s="288"/>
      <c r="D231" s="288"/>
      <c r="E231" s="288"/>
      <c r="F231" s="288"/>
      <c r="G231" s="492"/>
      <c r="H231" s="493"/>
      <c r="I231" s="493"/>
      <c r="J231" s="493"/>
      <c r="K231" s="493"/>
      <c r="L231" s="493"/>
      <c r="M231" s="17"/>
      <c r="N231" s="17"/>
      <c r="O231" s="186"/>
      <c r="P231" s="352"/>
      <c r="Q231" s="353"/>
      <c r="R231" s="17"/>
      <c r="S231" s="141" t="s">
        <v>164</v>
      </c>
      <c r="T231" s="136"/>
      <c r="U231" s="136"/>
      <c r="V231" s="136"/>
      <c r="W231" s="142"/>
      <c r="X231" s="479"/>
      <c r="Y231" s="480"/>
      <c r="Z231" s="480"/>
      <c r="AA231" s="480"/>
      <c r="AB231" s="480"/>
      <c r="AC231" s="481"/>
      <c r="AE231" s="110"/>
      <c r="AF231" s="281"/>
      <c r="AG231" s="334"/>
      <c r="AI231" s="9"/>
    </row>
    <row r="232" spans="1:35" ht="32.25" customHeight="1" x14ac:dyDescent="0.2">
      <c r="B232" s="336" t="s">
        <v>175</v>
      </c>
      <c r="C232" s="337"/>
      <c r="D232" s="337"/>
      <c r="E232" s="337"/>
      <c r="F232" s="337"/>
      <c r="G232" s="606"/>
      <c r="H232" s="315"/>
      <c r="I232" s="315"/>
      <c r="J232" s="315"/>
      <c r="K232" s="315"/>
      <c r="L232" s="315"/>
      <c r="M232" s="315"/>
      <c r="N232" s="315"/>
      <c r="O232" s="315"/>
      <c r="P232" s="315"/>
      <c r="Q232" s="315"/>
      <c r="R232" s="315"/>
      <c r="S232" s="315"/>
      <c r="T232" s="315"/>
      <c r="U232" s="315"/>
      <c r="V232" s="315"/>
      <c r="W232" s="315"/>
      <c r="X232" s="315"/>
      <c r="Y232" s="315"/>
      <c r="Z232" s="315"/>
      <c r="AA232" s="315"/>
      <c r="AB232" s="315"/>
      <c r="AC232" s="316"/>
      <c r="AF232" s="64"/>
      <c r="AG232" s="67"/>
      <c r="AI232" s="9"/>
    </row>
    <row r="233" spans="1:35" ht="32.25" customHeight="1" x14ac:dyDescent="0.2">
      <c r="B233" s="122"/>
      <c r="C233" s="127"/>
      <c r="D233" s="127"/>
      <c r="E233" s="127"/>
      <c r="F233" s="127"/>
      <c r="G233" s="158"/>
      <c r="H233" s="159"/>
      <c r="I233" s="159"/>
      <c r="J233" s="159"/>
      <c r="K233" s="159"/>
      <c r="L233" s="159"/>
      <c r="M233" s="159"/>
      <c r="N233" s="159"/>
      <c r="O233" s="159"/>
      <c r="P233" s="159"/>
      <c r="Q233" s="159"/>
      <c r="R233" s="159"/>
      <c r="S233" s="159"/>
      <c r="T233" s="159"/>
      <c r="U233" s="159"/>
      <c r="V233" s="159"/>
      <c r="W233" s="159"/>
      <c r="X233" s="159"/>
      <c r="Y233" s="159"/>
      <c r="Z233" s="159"/>
      <c r="AA233" s="159"/>
      <c r="AB233" s="159"/>
      <c r="AC233" s="159"/>
      <c r="AF233" s="64"/>
      <c r="AG233" s="67"/>
      <c r="AI233" s="9"/>
    </row>
    <row r="234" spans="1:35" s="9" customFormat="1" ht="49.5" customHeight="1" x14ac:dyDescent="0.2">
      <c r="B234" s="603" t="s">
        <v>78</v>
      </c>
      <c r="C234" s="284"/>
      <c r="D234" s="284"/>
      <c r="E234" s="284"/>
      <c r="F234" s="285"/>
      <c r="G234" s="464"/>
      <c r="H234" s="465"/>
      <c r="I234" s="465"/>
      <c r="J234" s="465"/>
      <c r="K234" s="465"/>
      <c r="L234" s="466"/>
      <c r="M234" s="238"/>
      <c r="N234" s="238"/>
      <c r="O234" s="238"/>
      <c r="P234" s="238"/>
      <c r="Q234" s="238"/>
      <c r="R234" s="238"/>
      <c r="S234" s="238"/>
      <c r="T234" s="238"/>
      <c r="U234" s="238"/>
      <c r="V234" s="238"/>
      <c r="W234" s="238"/>
      <c r="X234" s="238"/>
      <c r="Y234" s="238"/>
      <c r="Z234" s="238"/>
      <c r="AA234" s="238"/>
      <c r="AB234" s="238"/>
      <c r="AC234" s="238"/>
      <c r="AD234" s="238"/>
      <c r="AE234" s="238"/>
      <c r="AF234" s="238"/>
      <c r="AG234" s="238"/>
    </row>
    <row r="235" spans="1:35" s="9" customFormat="1" ht="30" customHeight="1" x14ac:dyDescent="0.2">
      <c r="B235" s="291" t="s">
        <v>79</v>
      </c>
      <c r="C235" s="291"/>
      <c r="D235" s="291"/>
      <c r="E235" s="291"/>
      <c r="F235" s="291"/>
      <c r="G235" s="474"/>
      <c r="H235" s="475"/>
      <c r="I235" s="475"/>
      <c r="J235" s="475"/>
      <c r="K235" s="475"/>
      <c r="L235" s="475"/>
      <c r="M235" s="475"/>
      <c r="N235" s="475"/>
      <c r="O235" s="475"/>
      <c r="P235" s="475"/>
      <c r="Q235" s="475"/>
      <c r="R235" s="475"/>
      <c r="S235" s="475"/>
      <c r="T235" s="475"/>
      <c r="U235" s="475"/>
      <c r="V235" s="475"/>
      <c r="W235" s="475"/>
      <c r="X235" s="475"/>
      <c r="Y235" s="475"/>
      <c r="Z235" s="475"/>
      <c r="AA235" s="475"/>
      <c r="AB235" s="475"/>
      <c r="AC235" s="475"/>
      <c r="AD235" s="475"/>
      <c r="AE235" s="475"/>
      <c r="AF235" s="475"/>
      <c r="AG235" s="476"/>
    </row>
    <row r="236" spans="1:35" s="9" customFormat="1" ht="32.25" customHeight="1" thickBot="1" x14ac:dyDescent="0.25">
      <c r="B236" s="247"/>
      <c r="C236" s="247"/>
      <c r="D236" s="247"/>
      <c r="E236" s="247"/>
      <c r="F236" s="24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46"/>
      <c r="AE236" s="246"/>
      <c r="AF236" s="258"/>
      <c r="AG236" s="259"/>
    </row>
    <row r="237" spans="1:35" ht="23.4" thickTop="1" thickBot="1" x14ac:dyDescent="0.4">
      <c r="B237" s="250"/>
      <c r="C237" s="250"/>
      <c r="D237" s="250"/>
      <c r="E237" s="250"/>
      <c r="F237" s="250"/>
      <c r="G237" s="254"/>
      <c r="H237" s="252"/>
      <c r="I237" s="252"/>
      <c r="J237" s="252"/>
      <c r="K237" s="252"/>
      <c r="L237" s="252"/>
      <c r="M237" s="243"/>
      <c r="N237" s="243"/>
      <c r="O237" s="243"/>
      <c r="P237" s="149"/>
      <c r="Q237" s="251"/>
      <c r="R237" s="243"/>
      <c r="S237" s="250"/>
      <c r="T237" s="250"/>
      <c r="U237" s="250"/>
      <c r="V237" s="250"/>
      <c r="W237" s="250"/>
      <c r="X237" s="254"/>
      <c r="Y237" s="252"/>
      <c r="Z237" s="252"/>
      <c r="AA237" s="304" t="s">
        <v>58</v>
      </c>
      <c r="AB237" s="305"/>
      <c r="AC237" s="305"/>
      <c r="AD237" s="305"/>
      <c r="AE237" s="305"/>
      <c r="AF237" s="305"/>
      <c r="AG237" s="306"/>
      <c r="AI237" s="9"/>
    </row>
    <row r="238" spans="1:35" ht="18.600000000000001" thickTop="1" thickBot="1" x14ac:dyDescent="0.35">
      <c r="B238" s="240"/>
      <c r="C238" s="240"/>
      <c r="D238" s="240"/>
      <c r="E238" s="240"/>
      <c r="F238" s="240"/>
      <c r="G238" s="241"/>
      <c r="H238" s="242"/>
      <c r="I238" s="242"/>
      <c r="J238" s="242"/>
      <c r="K238" s="242"/>
      <c r="L238" s="242"/>
      <c r="M238" s="243"/>
      <c r="N238" s="243"/>
      <c r="O238" s="243"/>
      <c r="P238" s="243"/>
      <c r="Q238" s="243"/>
      <c r="R238" s="243"/>
      <c r="S238" s="243"/>
      <c r="T238" s="149"/>
      <c r="U238" s="149"/>
      <c r="V238" s="149"/>
      <c r="W238" s="149"/>
      <c r="X238" s="149"/>
      <c r="Y238" s="149"/>
      <c r="Z238" s="149"/>
      <c r="AA238" s="307" t="s">
        <v>5</v>
      </c>
      <c r="AB238" s="308"/>
      <c r="AC238" s="308"/>
      <c r="AD238" s="309" t="s">
        <v>59</v>
      </c>
      <c r="AE238" s="309"/>
      <c r="AF238" s="308"/>
      <c r="AG238" s="310"/>
      <c r="AI238" s="9"/>
    </row>
    <row r="239" spans="1:35" s="15" customFormat="1" ht="18" customHeight="1" thickTop="1" thickBot="1" x14ac:dyDescent="0.35">
      <c r="A239" s="124">
        <v>9</v>
      </c>
      <c r="B239" s="319" t="s">
        <v>176</v>
      </c>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1"/>
      <c r="AA239" s="322"/>
      <c r="AB239" s="323"/>
      <c r="AC239" s="324"/>
      <c r="AD239" s="347"/>
      <c r="AE239" s="348"/>
      <c r="AF239" s="348"/>
      <c r="AG239" s="349"/>
      <c r="AI239" s="62"/>
    </row>
    <row r="240" spans="1:35" ht="16.8" thickTop="1" x14ac:dyDescent="0.3">
      <c r="B240" s="240"/>
      <c r="C240" s="240"/>
      <c r="D240" s="240"/>
      <c r="E240" s="240"/>
      <c r="F240" s="240"/>
      <c r="G240" s="241"/>
      <c r="H240" s="242"/>
      <c r="I240" s="242"/>
      <c r="J240" s="242"/>
      <c r="K240" s="242"/>
      <c r="L240" s="242"/>
      <c r="M240" s="243"/>
      <c r="N240" s="243"/>
      <c r="O240" s="243"/>
      <c r="P240" s="243"/>
      <c r="Q240" s="243"/>
      <c r="R240" s="243"/>
      <c r="S240" s="243"/>
      <c r="T240" s="149"/>
      <c r="U240" s="149"/>
      <c r="V240" s="149"/>
      <c r="W240" s="149"/>
      <c r="X240" s="149"/>
      <c r="Y240" s="149"/>
      <c r="Z240" s="149"/>
      <c r="AA240" s="149"/>
      <c r="AB240" s="149"/>
      <c r="AC240" s="149"/>
      <c r="AD240" s="149"/>
      <c r="AE240" s="149"/>
      <c r="AF240" s="149"/>
      <c r="AG240" s="149"/>
      <c r="AI240" s="9"/>
    </row>
    <row r="241" spans="2:35" ht="16.2" x14ac:dyDescent="0.3">
      <c r="B241" s="22" t="s">
        <v>177</v>
      </c>
      <c r="C241" s="16"/>
      <c r="D241" s="16"/>
      <c r="E241" s="16"/>
      <c r="F241" s="16"/>
      <c r="G241" s="47"/>
      <c r="H241" s="48"/>
      <c r="I241" s="48"/>
      <c r="J241" s="48"/>
      <c r="K241" s="48"/>
      <c r="L241" s="48"/>
      <c r="M241" s="17"/>
      <c r="N241" s="17"/>
      <c r="O241" s="18" t="s">
        <v>10</v>
      </c>
      <c r="P241" s="18" t="s">
        <v>11</v>
      </c>
      <c r="R241" s="17"/>
      <c r="S241" s="17"/>
      <c r="AE241" s="18" t="s">
        <v>10</v>
      </c>
      <c r="AF241" s="18" t="s">
        <v>11</v>
      </c>
      <c r="AI241" s="9"/>
    </row>
    <row r="242" spans="2:35" ht="16.2" x14ac:dyDescent="0.3">
      <c r="B242" s="291" t="s">
        <v>178</v>
      </c>
      <c r="C242" s="291"/>
      <c r="D242" s="291"/>
      <c r="E242" s="291"/>
      <c r="F242" s="291"/>
      <c r="G242" s="292"/>
      <c r="H242" s="280"/>
      <c r="I242" s="280"/>
      <c r="J242" s="280"/>
      <c r="K242" s="280"/>
      <c r="L242" s="280"/>
      <c r="M242" s="17"/>
      <c r="N242" s="17"/>
      <c r="O242" s="110"/>
      <c r="P242" s="281"/>
      <c r="Q242" s="282"/>
      <c r="R242" s="17"/>
      <c r="S242" s="288" t="s">
        <v>179</v>
      </c>
      <c r="T242" s="288"/>
      <c r="U242" s="288"/>
      <c r="V242" s="288"/>
      <c r="W242" s="288"/>
      <c r="X242" s="280"/>
      <c r="Y242" s="280"/>
      <c r="Z242" s="280"/>
      <c r="AA242" s="280"/>
      <c r="AB242" s="280"/>
      <c r="AC242" s="280"/>
      <c r="AE242" s="110"/>
      <c r="AF242" s="281"/>
      <c r="AG242" s="282"/>
      <c r="AI242" s="9"/>
    </row>
    <row r="243" spans="2:35" ht="16.2" x14ac:dyDescent="0.3">
      <c r="B243" s="291" t="s">
        <v>180</v>
      </c>
      <c r="C243" s="291"/>
      <c r="D243" s="291"/>
      <c r="E243" s="291"/>
      <c r="F243" s="291"/>
      <c r="G243" s="292"/>
      <c r="H243" s="280"/>
      <c r="I243" s="280"/>
      <c r="J243" s="280"/>
      <c r="K243" s="280"/>
      <c r="L243" s="280"/>
      <c r="M243" s="17"/>
      <c r="N243" s="17"/>
      <c r="O243" s="110"/>
      <c r="P243" s="281"/>
      <c r="Q243" s="282"/>
      <c r="R243" s="17"/>
      <c r="S243" s="297" t="s">
        <v>181</v>
      </c>
      <c r="T243" s="288"/>
      <c r="U243" s="288"/>
      <c r="V243" s="288"/>
      <c r="W243" s="288"/>
      <c r="X243" s="292"/>
      <c r="Y243" s="280"/>
      <c r="Z243" s="280"/>
      <c r="AA243" s="280"/>
      <c r="AB243" s="280"/>
      <c r="AC243" s="280"/>
      <c r="AE243" s="110"/>
      <c r="AF243" s="281"/>
      <c r="AG243" s="282"/>
      <c r="AI243" s="9"/>
    </row>
    <row r="244" spans="2:35" ht="31.95" customHeight="1" x14ac:dyDescent="0.3">
      <c r="B244" s="283" t="s">
        <v>182</v>
      </c>
      <c r="C244" s="293"/>
      <c r="D244" s="293"/>
      <c r="E244" s="293"/>
      <c r="F244" s="294"/>
      <c r="G244" s="496"/>
      <c r="H244" s="497"/>
      <c r="I244" s="497"/>
      <c r="J244" s="497"/>
      <c r="K244" s="497"/>
      <c r="L244" s="498"/>
      <c r="M244" s="17"/>
      <c r="N244" s="17"/>
      <c r="O244" s="110"/>
      <c r="P244" s="184"/>
      <c r="Q244" s="185"/>
      <c r="R244" s="17"/>
      <c r="S244" s="297" t="s">
        <v>183</v>
      </c>
      <c r="T244" s="288"/>
      <c r="U244" s="288"/>
      <c r="V244" s="288"/>
      <c r="W244" s="288"/>
      <c r="X244" s="292"/>
      <c r="Y244" s="280"/>
      <c r="Z244" s="280"/>
      <c r="AA244" s="280"/>
      <c r="AB244" s="280"/>
      <c r="AC244" s="280"/>
      <c r="AE244" s="110"/>
      <c r="AF244" s="184"/>
      <c r="AG244" s="185"/>
      <c r="AI244" s="9"/>
    </row>
    <row r="245" spans="2:35" ht="29.7" customHeight="1" x14ac:dyDescent="0.3">
      <c r="B245" s="283" t="s">
        <v>184</v>
      </c>
      <c r="C245" s="293"/>
      <c r="D245" s="293"/>
      <c r="E245" s="293"/>
      <c r="F245" s="294"/>
      <c r="G245" s="496"/>
      <c r="H245" s="497"/>
      <c r="I245" s="497"/>
      <c r="J245" s="497"/>
      <c r="K245" s="497"/>
      <c r="L245" s="498"/>
      <c r="M245" s="17"/>
      <c r="N245" s="17"/>
      <c r="O245" s="110"/>
      <c r="P245" s="184"/>
      <c r="Q245" s="185"/>
      <c r="R245" s="17"/>
      <c r="S245" s="277" t="s">
        <v>185</v>
      </c>
      <c r="T245" s="371"/>
      <c r="U245" s="371"/>
      <c r="V245" s="371"/>
      <c r="W245" s="372"/>
      <c r="X245" s="292"/>
      <c r="Y245" s="280"/>
      <c r="Z245" s="280"/>
      <c r="AA245" s="280"/>
      <c r="AB245" s="280"/>
      <c r="AC245" s="280"/>
      <c r="AE245" s="110"/>
      <c r="AF245" s="184"/>
      <c r="AG245" s="185"/>
      <c r="AI245" s="9"/>
    </row>
    <row r="246" spans="2:35" ht="16.2" x14ac:dyDescent="0.3">
      <c r="B246" s="291" t="s">
        <v>186</v>
      </c>
      <c r="C246" s="291"/>
      <c r="D246" s="291"/>
      <c r="E246" s="291"/>
      <c r="F246" s="291"/>
      <c r="G246" s="280"/>
      <c r="H246" s="280"/>
      <c r="I246" s="280"/>
      <c r="J246" s="280"/>
      <c r="K246" s="280"/>
      <c r="L246" s="280"/>
      <c r="M246" s="17"/>
      <c r="N246" s="17"/>
      <c r="O246" s="110"/>
      <c r="P246" s="281"/>
      <c r="Q246" s="282"/>
      <c r="R246" s="17"/>
      <c r="S246" s="376" t="s">
        <v>34</v>
      </c>
      <c r="T246" s="379"/>
      <c r="U246" s="379"/>
      <c r="V246" s="379"/>
      <c r="W246" s="380"/>
      <c r="X246" s="593"/>
      <c r="Y246" s="594"/>
      <c r="Z246" s="594"/>
      <c r="AA246" s="594"/>
      <c r="AB246" s="594"/>
      <c r="AC246" s="595"/>
      <c r="AE246" s="160"/>
      <c r="AF246" s="289"/>
      <c r="AG246" s="290"/>
      <c r="AI246" s="9"/>
    </row>
    <row r="247" spans="2:35" ht="16.2" x14ac:dyDescent="0.3">
      <c r="B247" s="291" t="s">
        <v>187</v>
      </c>
      <c r="C247" s="291"/>
      <c r="D247" s="291"/>
      <c r="E247" s="291"/>
      <c r="F247" s="291"/>
      <c r="G247" s="292"/>
      <c r="H247" s="280"/>
      <c r="I247" s="280"/>
      <c r="J247" s="280"/>
      <c r="K247" s="280"/>
      <c r="L247" s="280"/>
      <c r="M247" s="17"/>
      <c r="N247" s="17"/>
      <c r="O247" s="110"/>
      <c r="P247" s="281"/>
      <c r="Q247" s="282"/>
      <c r="R247" s="17"/>
      <c r="S247" s="381"/>
      <c r="T247" s="382"/>
      <c r="U247" s="382"/>
      <c r="V247" s="382"/>
      <c r="W247" s="383"/>
      <c r="X247" s="596"/>
      <c r="Y247" s="597"/>
      <c r="Z247" s="597"/>
      <c r="AA247" s="597"/>
      <c r="AB247" s="597"/>
      <c r="AC247" s="598"/>
      <c r="AE247" s="161"/>
      <c r="AF247" s="366"/>
      <c r="AG247" s="367"/>
      <c r="AI247" s="9"/>
    </row>
    <row r="248" spans="2:35" ht="16.2" x14ac:dyDescent="0.3">
      <c r="B248" s="260" t="s">
        <v>188</v>
      </c>
      <c r="C248" s="260"/>
      <c r="D248" s="260"/>
      <c r="E248" s="260"/>
      <c r="F248" s="260"/>
      <c r="G248" s="280"/>
      <c r="H248" s="280"/>
      <c r="I248" s="280"/>
      <c r="J248" s="280"/>
      <c r="K248" s="280"/>
      <c r="L248" s="280"/>
      <c r="M248" s="17"/>
      <c r="N248" s="17"/>
      <c r="O248" s="110"/>
      <c r="P248" s="281"/>
      <c r="Q248" s="282"/>
      <c r="R248" s="17"/>
      <c r="S248" s="381"/>
      <c r="T248" s="382"/>
      <c r="U248" s="382"/>
      <c r="V248" s="382"/>
      <c r="W248" s="383"/>
      <c r="X248" s="596"/>
      <c r="Y248" s="597"/>
      <c r="Z248" s="597"/>
      <c r="AA248" s="597"/>
      <c r="AB248" s="597"/>
      <c r="AC248" s="598"/>
      <c r="AI248" s="9"/>
    </row>
    <row r="249" spans="2:35" ht="16.2" x14ac:dyDescent="0.3">
      <c r="B249" s="325" t="s">
        <v>189</v>
      </c>
      <c r="C249" s="604"/>
      <c r="D249" s="604"/>
      <c r="E249" s="604"/>
      <c r="F249" s="605"/>
      <c r="G249" s="292"/>
      <c r="H249" s="280"/>
      <c r="I249" s="280"/>
      <c r="J249" s="280"/>
      <c r="K249" s="280"/>
      <c r="L249" s="280"/>
      <c r="M249" s="17"/>
      <c r="N249" s="17"/>
      <c r="O249" s="110"/>
      <c r="P249" s="281"/>
      <c r="Q249" s="282"/>
      <c r="R249" s="17"/>
      <c r="S249" s="381"/>
      <c r="T249" s="382"/>
      <c r="U249" s="382"/>
      <c r="V249" s="382"/>
      <c r="W249" s="383"/>
      <c r="X249" s="596"/>
      <c r="Y249" s="597"/>
      <c r="Z249" s="597"/>
      <c r="AA249" s="597"/>
      <c r="AB249" s="597"/>
      <c r="AC249" s="598"/>
      <c r="AI249" s="9"/>
    </row>
    <row r="250" spans="2:35" ht="16.2" x14ac:dyDescent="0.3">
      <c r="B250" s="291" t="s">
        <v>190</v>
      </c>
      <c r="C250" s="291"/>
      <c r="D250" s="291"/>
      <c r="E250" s="291"/>
      <c r="F250" s="291"/>
      <c r="G250" s="338"/>
      <c r="H250" s="338"/>
      <c r="I250" s="338"/>
      <c r="J250" s="338"/>
      <c r="K250" s="338"/>
      <c r="L250" s="338"/>
      <c r="M250" s="17"/>
      <c r="N250" s="17"/>
      <c r="O250" s="110"/>
      <c r="P250" s="281"/>
      <c r="Q250" s="282"/>
      <c r="R250" s="17"/>
      <c r="S250" s="381"/>
      <c r="T250" s="382"/>
      <c r="U250" s="382"/>
      <c r="V250" s="382"/>
      <c r="W250" s="383"/>
      <c r="X250" s="596"/>
      <c r="Y250" s="597"/>
      <c r="Z250" s="597"/>
      <c r="AA250" s="597"/>
      <c r="AB250" s="597"/>
      <c r="AC250" s="598"/>
      <c r="AI250" s="9"/>
    </row>
    <row r="251" spans="2:35" ht="16.2" x14ac:dyDescent="0.3">
      <c r="B251" s="291" t="s">
        <v>191</v>
      </c>
      <c r="C251" s="291"/>
      <c r="D251" s="291"/>
      <c r="E251" s="291"/>
      <c r="F251" s="291"/>
      <c r="G251" s="365"/>
      <c r="H251" s="365"/>
      <c r="I251" s="365"/>
      <c r="J251" s="365"/>
      <c r="K251" s="365"/>
      <c r="L251" s="365"/>
      <c r="M251" s="17"/>
      <c r="N251" s="17"/>
      <c r="O251" s="110"/>
      <c r="P251" s="281"/>
      <c r="Q251" s="282"/>
      <c r="R251" s="17"/>
      <c r="S251" s="381"/>
      <c r="T251" s="382"/>
      <c r="U251" s="382"/>
      <c r="V251" s="382"/>
      <c r="W251" s="383"/>
      <c r="X251" s="596"/>
      <c r="Y251" s="597"/>
      <c r="Z251" s="597"/>
      <c r="AA251" s="597"/>
      <c r="AB251" s="597"/>
      <c r="AC251" s="598"/>
      <c r="AI251" s="9"/>
    </row>
    <row r="252" spans="2:35" ht="83.25" customHeight="1" x14ac:dyDescent="0.3">
      <c r="B252" s="350" t="s">
        <v>34</v>
      </c>
      <c r="C252" s="354"/>
      <c r="D252" s="354"/>
      <c r="E252" s="354"/>
      <c r="F252" s="354"/>
      <c r="G252" s="360"/>
      <c r="H252" s="361"/>
      <c r="I252" s="361"/>
      <c r="J252" s="361"/>
      <c r="K252" s="361"/>
      <c r="L252" s="361"/>
      <c r="M252" s="17"/>
      <c r="N252" s="17"/>
      <c r="O252" s="17"/>
      <c r="P252" s="64"/>
      <c r="Q252" s="67"/>
      <c r="R252" s="17"/>
      <c r="S252" s="384"/>
      <c r="T252" s="385"/>
      <c r="U252" s="385"/>
      <c r="V252" s="385"/>
      <c r="W252" s="386"/>
      <c r="X252" s="599"/>
      <c r="Y252" s="600"/>
      <c r="Z252" s="600"/>
      <c r="AA252" s="600"/>
      <c r="AB252" s="600"/>
      <c r="AC252" s="601"/>
      <c r="AI252" s="9"/>
    </row>
    <row r="253" spans="2:35" ht="16.2" x14ac:dyDescent="0.3">
      <c r="B253" s="19"/>
      <c r="C253" s="19"/>
      <c r="D253" s="19"/>
      <c r="E253" s="19"/>
      <c r="F253" s="19"/>
      <c r="G253" s="61"/>
      <c r="H253" s="61"/>
      <c r="I253" s="61"/>
      <c r="J253" s="61"/>
      <c r="K253" s="61"/>
      <c r="L253" s="61"/>
      <c r="M253" s="17"/>
      <c r="N253" s="17"/>
      <c r="O253" s="17"/>
      <c r="Q253" s="51"/>
      <c r="R253" s="17"/>
      <c r="S253" s="162"/>
      <c r="T253" s="162"/>
      <c r="U253" s="162"/>
      <c r="V253" s="162"/>
      <c r="W253" s="162"/>
      <c r="X253" s="163"/>
      <c r="Y253" s="163"/>
      <c r="Z253" s="163"/>
      <c r="AA253" s="163"/>
      <c r="AB253" s="163"/>
      <c r="AC253" s="163"/>
      <c r="AI253" s="9"/>
    </row>
    <row r="254" spans="2:35" ht="16.2" x14ac:dyDescent="0.3">
      <c r="B254" s="22" t="s">
        <v>192</v>
      </c>
      <c r="C254" s="19"/>
      <c r="D254" s="19"/>
      <c r="E254" s="19"/>
      <c r="F254" s="19"/>
      <c r="G254" s="61"/>
      <c r="H254" s="61"/>
      <c r="I254" s="61"/>
      <c r="J254" s="61"/>
      <c r="K254" s="61"/>
      <c r="L254" s="61"/>
      <c r="M254" s="17"/>
      <c r="N254" s="17"/>
      <c r="O254" s="17"/>
      <c r="P254" s="18"/>
      <c r="Q254" s="51"/>
      <c r="R254" s="17"/>
      <c r="S254" s="164"/>
      <c r="T254" s="164"/>
      <c r="U254" s="164"/>
      <c r="V254" s="164"/>
      <c r="W254" s="164"/>
      <c r="X254" s="165"/>
      <c r="Y254" s="165"/>
      <c r="Z254" s="165"/>
      <c r="AA254" s="165"/>
      <c r="AB254" s="165"/>
      <c r="AC254" s="165"/>
      <c r="AI254" s="9"/>
    </row>
    <row r="255" spans="2:35" ht="30" customHeight="1" x14ac:dyDescent="0.3">
      <c r="B255" s="301" t="s">
        <v>193</v>
      </c>
      <c r="C255" s="302"/>
      <c r="D255" s="302"/>
      <c r="E255" s="302"/>
      <c r="F255" s="303"/>
      <c r="G255" s="280"/>
      <c r="H255" s="280"/>
      <c r="I255" s="280"/>
      <c r="J255" s="280"/>
      <c r="K255" s="280"/>
      <c r="L255" s="280"/>
      <c r="M255" s="17"/>
      <c r="N255" s="17"/>
      <c r="O255" s="110"/>
      <c r="P255" s="281"/>
      <c r="Q255" s="282"/>
      <c r="R255" s="17"/>
      <c r="AI255" s="9"/>
    </row>
    <row r="256" spans="2:35" ht="16.2" x14ac:dyDescent="0.3">
      <c r="B256" s="297" t="s">
        <v>194</v>
      </c>
      <c r="C256" s="288"/>
      <c r="D256" s="288"/>
      <c r="E256" s="288"/>
      <c r="F256" s="288"/>
      <c r="G256" s="292"/>
      <c r="H256" s="280"/>
      <c r="I256" s="280"/>
      <c r="J256" s="280"/>
      <c r="K256" s="280"/>
      <c r="L256" s="280"/>
      <c r="M256" s="17"/>
      <c r="N256" s="17"/>
      <c r="O256" s="110"/>
      <c r="P256" s="281"/>
      <c r="Q256" s="282"/>
      <c r="R256" s="17"/>
      <c r="S256" s="51"/>
      <c r="T256" s="51"/>
      <c r="U256" s="51"/>
      <c r="V256" s="51"/>
      <c r="W256" s="51"/>
      <c r="X256" s="51"/>
      <c r="Y256" s="51"/>
      <c r="Z256" s="51"/>
      <c r="AA256" s="51"/>
      <c r="AB256" s="51"/>
      <c r="AC256" s="51"/>
      <c r="AI256" s="9"/>
    </row>
    <row r="257" spans="1:35" ht="16.2" x14ac:dyDescent="0.3">
      <c r="B257" s="298" t="s">
        <v>195</v>
      </c>
      <c r="C257" s="299"/>
      <c r="D257" s="299"/>
      <c r="E257" s="299"/>
      <c r="F257" s="300"/>
      <c r="G257" s="362"/>
      <c r="H257" s="363"/>
      <c r="I257" s="363"/>
      <c r="J257" s="363"/>
      <c r="K257" s="363"/>
      <c r="L257" s="364"/>
      <c r="M257" s="17"/>
      <c r="N257" s="17"/>
      <c r="O257" s="110"/>
      <c r="P257" s="281"/>
      <c r="Q257" s="282"/>
      <c r="R257" s="17"/>
      <c r="S257" s="51"/>
      <c r="T257" s="51"/>
      <c r="U257" s="51"/>
      <c r="V257" s="51"/>
      <c r="W257" s="51"/>
      <c r="X257" s="51"/>
      <c r="Y257" s="51"/>
      <c r="Z257" s="51"/>
      <c r="AA257" s="51"/>
      <c r="AB257" s="51"/>
      <c r="AC257" s="51"/>
      <c r="AI257" s="9"/>
    </row>
    <row r="258" spans="1:35" ht="16.2" x14ac:dyDescent="0.3">
      <c r="B258" s="298" t="s">
        <v>196</v>
      </c>
      <c r="C258" s="299"/>
      <c r="D258" s="299"/>
      <c r="E258" s="299"/>
      <c r="F258" s="300"/>
      <c r="G258" s="355"/>
      <c r="H258" s="356"/>
      <c r="I258" s="356"/>
      <c r="J258" s="356"/>
      <c r="K258" s="356"/>
      <c r="L258" s="357"/>
      <c r="M258" s="17"/>
      <c r="N258" s="17"/>
      <c r="O258" s="186"/>
      <c r="P258" s="352"/>
      <c r="Q258" s="353"/>
      <c r="R258" s="17"/>
      <c r="S258" s="51"/>
      <c r="T258" s="51"/>
      <c r="U258" s="51"/>
      <c r="V258" s="51"/>
      <c r="W258" s="51"/>
      <c r="X258" s="51"/>
      <c r="Y258" s="51"/>
      <c r="Z258" s="51"/>
      <c r="AA258" s="51"/>
      <c r="AB258" s="51"/>
      <c r="AC258" s="51"/>
      <c r="AI258" s="9"/>
    </row>
    <row r="259" spans="1:35" ht="34.5" customHeight="1" x14ac:dyDescent="0.2">
      <c r="B259" s="288" t="s">
        <v>34</v>
      </c>
      <c r="C259" s="288"/>
      <c r="D259" s="288"/>
      <c r="E259" s="288"/>
      <c r="F259" s="288"/>
      <c r="G259" s="314"/>
      <c r="H259" s="315"/>
      <c r="I259" s="315"/>
      <c r="J259" s="315"/>
      <c r="K259" s="315"/>
      <c r="L259" s="315"/>
      <c r="M259" s="315"/>
      <c r="N259" s="315"/>
      <c r="O259" s="315"/>
      <c r="P259" s="315"/>
      <c r="Q259" s="315"/>
      <c r="R259" s="315"/>
      <c r="S259" s="315"/>
      <c r="T259" s="315"/>
      <c r="U259" s="315"/>
      <c r="V259" s="315"/>
      <c r="W259" s="315"/>
      <c r="X259" s="315"/>
      <c r="Y259" s="315"/>
      <c r="Z259" s="315"/>
      <c r="AA259" s="315"/>
      <c r="AB259" s="315"/>
      <c r="AC259" s="316"/>
      <c r="AI259" s="9"/>
    </row>
    <row r="260" spans="1:35" s="9" customFormat="1" ht="34.5" customHeight="1" thickBot="1" x14ac:dyDescent="0.25">
      <c r="B260" s="126"/>
      <c r="C260" s="126"/>
      <c r="D260" s="126"/>
      <c r="E260" s="126"/>
      <c r="F260" s="126"/>
      <c r="G260" s="154"/>
      <c r="H260" s="154"/>
      <c r="I260" s="154"/>
      <c r="J260" s="154"/>
      <c r="K260" s="154"/>
      <c r="L260" s="154"/>
      <c r="M260" s="154"/>
      <c r="N260" s="154"/>
      <c r="O260" s="154"/>
      <c r="P260" s="154"/>
      <c r="Q260" s="154"/>
      <c r="R260" s="154"/>
      <c r="S260" s="154"/>
      <c r="T260" s="154"/>
      <c r="U260" s="154"/>
      <c r="V260" s="154"/>
      <c r="W260" s="154"/>
      <c r="X260" s="154"/>
      <c r="Y260" s="154"/>
      <c r="Z260" s="154"/>
      <c r="AA260" s="154"/>
      <c r="AB260" s="154"/>
      <c r="AC260" s="154"/>
    </row>
    <row r="261" spans="1:35" ht="23.4" thickTop="1" thickBot="1" x14ac:dyDescent="0.4">
      <c r="B261" s="16"/>
      <c r="C261" s="16"/>
      <c r="D261" s="16"/>
      <c r="E261" s="16"/>
      <c r="F261" s="16"/>
      <c r="G261" s="47"/>
      <c r="H261" s="48"/>
      <c r="I261" s="48"/>
      <c r="J261" s="48"/>
      <c r="K261" s="48"/>
      <c r="L261" s="48"/>
      <c r="M261" s="17"/>
      <c r="N261" s="17"/>
      <c r="O261" s="17"/>
      <c r="P261" s="17"/>
      <c r="Q261" s="17"/>
      <c r="R261" s="17"/>
      <c r="S261" s="17"/>
      <c r="AA261" s="304" t="s">
        <v>58</v>
      </c>
      <c r="AB261" s="305"/>
      <c r="AC261" s="305"/>
      <c r="AD261" s="305"/>
      <c r="AE261" s="305"/>
      <c r="AF261" s="305"/>
      <c r="AG261" s="306"/>
      <c r="AI261" s="9"/>
    </row>
    <row r="262" spans="1:35" ht="18.600000000000001" thickTop="1" thickBot="1" x14ac:dyDescent="0.35">
      <c r="B262" s="16"/>
      <c r="C262" s="16"/>
      <c r="D262" s="16"/>
      <c r="E262" s="16"/>
      <c r="F262" s="16"/>
      <c r="G262" s="47"/>
      <c r="H262" s="48"/>
      <c r="I262" s="48"/>
      <c r="J262" s="48"/>
      <c r="K262" s="48"/>
      <c r="L262" s="48"/>
      <c r="M262" s="17"/>
      <c r="N262" s="17"/>
      <c r="O262" s="17"/>
      <c r="P262" s="17"/>
      <c r="Q262" s="17"/>
      <c r="R262" s="17"/>
      <c r="S262" s="17"/>
      <c r="AA262" s="295" t="s">
        <v>5</v>
      </c>
      <c r="AB262" s="296"/>
      <c r="AC262" s="296"/>
      <c r="AD262" s="358" t="s">
        <v>59</v>
      </c>
      <c r="AE262" s="358"/>
      <c r="AF262" s="296"/>
      <c r="AG262" s="359"/>
      <c r="AI262" s="9"/>
    </row>
    <row r="263" spans="1:35" s="15" customFormat="1" ht="18" customHeight="1" thickTop="1" thickBot="1" x14ac:dyDescent="0.35">
      <c r="A263" s="124">
        <v>10</v>
      </c>
      <c r="B263" s="577" t="s">
        <v>197</v>
      </c>
      <c r="C263" s="578"/>
      <c r="D263" s="578"/>
      <c r="E263" s="578"/>
      <c r="F263" s="578"/>
      <c r="G263" s="578"/>
      <c r="H263" s="578"/>
      <c r="I263" s="578"/>
      <c r="J263" s="578"/>
      <c r="K263" s="578"/>
      <c r="L263" s="578"/>
      <c r="M263" s="578"/>
      <c r="N263" s="578"/>
      <c r="O263" s="578"/>
      <c r="P263" s="578"/>
      <c r="Q263" s="578"/>
      <c r="R263" s="578"/>
      <c r="S263" s="578"/>
      <c r="T263" s="578"/>
      <c r="U263" s="578"/>
      <c r="V263" s="578"/>
      <c r="W263" s="578"/>
      <c r="X263" s="578"/>
      <c r="Y263" s="578"/>
      <c r="Z263" s="579"/>
      <c r="AA263" s="580"/>
      <c r="AB263" s="581"/>
      <c r="AC263" s="582"/>
      <c r="AD263" s="583"/>
      <c r="AE263" s="584"/>
      <c r="AF263" s="584"/>
      <c r="AG263" s="585"/>
      <c r="AI263" s="62"/>
    </row>
    <row r="264" spans="1:35" ht="16.8" thickTop="1" x14ac:dyDescent="0.3">
      <c r="B264" s="16"/>
      <c r="C264" s="16"/>
      <c r="D264" s="16"/>
      <c r="E264" s="16"/>
      <c r="F264" s="16"/>
      <c r="G264" s="47"/>
      <c r="H264" s="48"/>
      <c r="I264" s="48"/>
      <c r="J264" s="48"/>
      <c r="K264" s="48"/>
      <c r="L264" s="48"/>
      <c r="M264" s="17"/>
      <c r="N264" s="17"/>
      <c r="O264" s="17"/>
      <c r="P264" s="17"/>
      <c r="Q264" s="17"/>
      <c r="R264" s="17"/>
      <c r="S264" s="17"/>
      <c r="AI264" s="9"/>
    </row>
    <row r="265" spans="1:35" ht="16.2" x14ac:dyDescent="0.3">
      <c r="B265" s="22" t="s">
        <v>198</v>
      </c>
      <c r="C265" s="16"/>
      <c r="D265" s="16"/>
      <c r="E265" s="16"/>
      <c r="F265" s="16"/>
      <c r="G265" s="47"/>
      <c r="H265" s="48"/>
      <c r="I265" s="48"/>
      <c r="J265" s="48"/>
      <c r="K265" s="48"/>
      <c r="L265" s="48"/>
      <c r="M265" s="17"/>
      <c r="N265" s="17"/>
      <c r="O265" s="18" t="s">
        <v>10</v>
      </c>
      <c r="P265" s="18" t="s">
        <v>11</v>
      </c>
      <c r="R265" s="17"/>
      <c r="S265" s="20" t="s">
        <v>199</v>
      </c>
      <c r="AE265" s="18" t="s">
        <v>10</v>
      </c>
      <c r="AF265" s="18" t="s">
        <v>11</v>
      </c>
      <c r="AI265" s="9"/>
    </row>
    <row r="266" spans="1:35" ht="16.2" x14ac:dyDescent="0.3">
      <c r="B266" s="297" t="s">
        <v>200</v>
      </c>
      <c r="C266" s="288"/>
      <c r="D266" s="288"/>
      <c r="E266" s="288"/>
      <c r="F266" s="288"/>
      <c r="G266" s="365"/>
      <c r="H266" s="365"/>
      <c r="I266" s="365"/>
      <c r="J266" s="365"/>
      <c r="K266" s="365"/>
      <c r="L266" s="365"/>
      <c r="M266" s="17"/>
      <c r="N266" s="17"/>
      <c r="O266" s="110"/>
      <c r="P266" s="281"/>
      <c r="Q266" s="282"/>
      <c r="R266" s="17"/>
      <c r="S266" s="291" t="s">
        <v>201</v>
      </c>
      <c r="T266" s="291"/>
      <c r="U266" s="291"/>
      <c r="V266" s="291"/>
      <c r="W266" s="291"/>
      <c r="X266" s="338"/>
      <c r="Y266" s="338"/>
      <c r="Z266" s="338"/>
      <c r="AA266" s="338"/>
      <c r="AB266" s="338"/>
      <c r="AC266" s="338"/>
      <c r="AE266" s="110"/>
      <c r="AF266" s="281"/>
      <c r="AG266" s="282"/>
      <c r="AI266" s="9"/>
    </row>
    <row r="267" spans="1:35" ht="16.2" x14ac:dyDescent="0.3">
      <c r="B267" s="288" t="s">
        <v>202</v>
      </c>
      <c r="C267" s="288"/>
      <c r="D267" s="288"/>
      <c r="E267" s="288"/>
      <c r="F267" s="288"/>
      <c r="G267" s="365"/>
      <c r="H267" s="365"/>
      <c r="I267" s="365"/>
      <c r="J267" s="365"/>
      <c r="K267" s="365"/>
      <c r="L267" s="365"/>
      <c r="M267" s="17"/>
      <c r="N267" s="17"/>
      <c r="O267" s="110"/>
      <c r="P267" s="281"/>
      <c r="Q267" s="282"/>
      <c r="R267" s="17"/>
      <c r="S267" s="291" t="s">
        <v>203</v>
      </c>
      <c r="T267" s="291"/>
      <c r="U267" s="291"/>
      <c r="V267" s="291"/>
      <c r="W267" s="291"/>
      <c r="X267" s="586" t="str">
        <f>IF(ISBLANK(X266),"",G223-X266)</f>
        <v/>
      </c>
      <c r="Y267" s="587"/>
      <c r="Z267" s="587"/>
      <c r="AA267" s="587"/>
      <c r="AB267" s="587"/>
      <c r="AC267" s="587"/>
      <c r="AE267" s="169"/>
      <c r="AF267" s="588"/>
      <c r="AG267" s="589"/>
      <c r="AI267" s="9"/>
    </row>
    <row r="268" spans="1:35" ht="16.2" x14ac:dyDescent="0.3">
      <c r="B268" s="277" t="s">
        <v>204</v>
      </c>
      <c r="C268" s="278"/>
      <c r="D268" s="278"/>
      <c r="E268" s="278"/>
      <c r="F268" s="279"/>
      <c r="G268" s="280"/>
      <c r="H268" s="280"/>
      <c r="I268" s="280"/>
      <c r="J268" s="280"/>
      <c r="K268" s="280"/>
      <c r="L268" s="280"/>
      <c r="M268" s="17"/>
      <c r="N268" s="17"/>
      <c r="O268" s="110"/>
      <c r="P268" s="281"/>
      <c r="Q268" s="282"/>
      <c r="R268" s="17"/>
      <c r="S268" s="283" t="s">
        <v>205</v>
      </c>
      <c r="T268" s="284"/>
      <c r="U268" s="284"/>
      <c r="V268" s="284"/>
      <c r="W268" s="285"/>
      <c r="X268" s="432"/>
      <c r="Y268" s="447"/>
      <c r="Z268" s="447"/>
      <c r="AA268" s="447"/>
      <c r="AB268" s="447"/>
      <c r="AC268" s="448"/>
      <c r="AE268" s="110"/>
      <c r="AF268" s="281"/>
      <c r="AG268" s="282"/>
      <c r="AI268" s="9"/>
    </row>
    <row r="269" spans="1:35" ht="16.2" x14ac:dyDescent="0.3">
      <c r="B269" s="277" t="s">
        <v>206</v>
      </c>
      <c r="C269" s="286"/>
      <c r="D269" s="286"/>
      <c r="E269" s="286"/>
      <c r="F269" s="287"/>
      <c r="G269" s="311"/>
      <c r="H269" s="312"/>
      <c r="I269" s="312"/>
      <c r="J269" s="312"/>
      <c r="K269" s="312"/>
      <c r="L269" s="313"/>
      <c r="M269" s="17"/>
      <c r="N269" s="17"/>
      <c r="O269" s="110"/>
      <c r="P269" s="184"/>
      <c r="Q269" s="185"/>
      <c r="R269" s="17"/>
      <c r="S269" s="283" t="s">
        <v>207</v>
      </c>
      <c r="T269" s="293"/>
      <c r="U269" s="293"/>
      <c r="V269" s="293"/>
      <c r="W269" s="294"/>
      <c r="X269" s="432"/>
      <c r="Y269" s="433"/>
      <c r="Z269" s="433"/>
      <c r="AA269" s="433"/>
      <c r="AB269" s="433"/>
      <c r="AC269" s="434"/>
      <c r="AE269" s="110"/>
      <c r="AF269" s="281"/>
      <c r="AG269" s="335"/>
      <c r="AI269" s="9"/>
    </row>
    <row r="270" spans="1:35" ht="16.2" x14ac:dyDescent="0.3">
      <c r="B270" s="136"/>
      <c r="C270" s="166"/>
      <c r="D270" s="166"/>
      <c r="E270" s="166"/>
      <c r="F270" s="166"/>
      <c r="G270" s="167"/>
      <c r="H270" s="166"/>
      <c r="I270" s="166"/>
      <c r="J270" s="166"/>
      <c r="K270" s="166"/>
      <c r="L270" s="166"/>
      <c r="M270" s="17"/>
      <c r="N270" s="17"/>
      <c r="O270" s="152"/>
      <c r="P270" s="152"/>
      <c r="Q270" s="168"/>
      <c r="R270" s="17"/>
      <c r="S270" s="283" t="s">
        <v>208</v>
      </c>
      <c r="T270" s="293"/>
      <c r="U270" s="293"/>
      <c r="V270" s="293"/>
      <c r="W270" s="294"/>
      <c r="X270" s="331"/>
      <c r="Y270" s="332"/>
      <c r="Z270" s="332"/>
      <c r="AA270" s="332"/>
      <c r="AB270" s="332"/>
      <c r="AC270" s="333"/>
      <c r="AE270" s="110"/>
      <c r="AF270" s="281"/>
      <c r="AG270" s="335"/>
      <c r="AI270" s="9"/>
    </row>
    <row r="271" spans="1:35" ht="16.2" x14ac:dyDescent="0.3">
      <c r="B271" s="277" t="s">
        <v>209</v>
      </c>
      <c r="C271" s="299"/>
      <c r="D271" s="299"/>
      <c r="E271" s="299"/>
      <c r="F271" s="300"/>
      <c r="G271" s="311"/>
      <c r="H271" s="572"/>
      <c r="I271" s="572"/>
      <c r="J271" s="572"/>
      <c r="K271" s="572"/>
      <c r="L271" s="573"/>
      <c r="M271" s="17"/>
      <c r="N271" s="17"/>
      <c r="O271" s="110"/>
      <c r="P271" s="281"/>
      <c r="Q271" s="590"/>
      <c r="R271" s="17"/>
      <c r="S271" s="283" t="s">
        <v>210</v>
      </c>
      <c r="T271" s="284"/>
      <c r="U271" s="284"/>
      <c r="V271" s="284"/>
      <c r="W271" s="285"/>
      <c r="X271" s="432"/>
      <c r="Y271" s="447"/>
      <c r="Z271" s="447"/>
      <c r="AA271" s="447"/>
      <c r="AB271" s="447"/>
      <c r="AC271" s="448"/>
      <c r="AE271" s="110"/>
      <c r="AF271" s="281"/>
      <c r="AG271" s="282"/>
      <c r="AI271" s="9"/>
    </row>
    <row r="272" spans="1:35" ht="29.7" customHeight="1" x14ac:dyDescent="0.3">
      <c r="B272" s="277" t="s">
        <v>211</v>
      </c>
      <c r="C272" s="299"/>
      <c r="D272" s="299"/>
      <c r="E272" s="299"/>
      <c r="F272" s="300"/>
      <c r="G272" s="311"/>
      <c r="H272" s="572"/>
      <c r="I272" s="572"/>
      <c r="J272" s="572"/>
      <c r="K272" s="572"/>
      <c r="L272" s="573"/>
      <c r="M272" s="17"/>
      <c r="N272" s="17"/>
      <c r="O272" s="110"/>
      <c r="P272" s="281"/>
      <c r="Q272" s="590"/>
      <c r="R272" s="17"/>
      <c r="S272" s="574" t="s">
        <v>212</v>
      </c>
      <c r="T272" s="575"/>
      <c r="U272" s="575"/>
      <c r="V272" s="575"/>
      <c r="W272" s="576"/>
      <c r="X272" s="344"/>
      <c r="Y272" s="591"/>
      <c r="Z272" s="591"/>
      <c r="AA272" s="591"/>
      <c r="AB272" s="591"/>
      <c r="AC272" s="592"/>
      <c r="AE272" s="110"/>
      <c r="AF272" s="281"/>
      <c r="AG272" s="282"/>
      <c r="AI272" s="9"/>
    </row>
    <row r="273" spans="2:35" ht="26.7" customHeight="1" x14ac:dyDescent="0.3">
      <c r="B273" s="288" t="s">
        <v>204</v>
      </c>
      <c r="C273" s="288"/>
      <c r="D273" s="288"/>
      <c r="E273" s="288"/>
      <c r="F273" s="288"/>
      <c r="G273" s="280"/>
      <c r="H273" s="280"/>
      <c r="I273" s="280"/>
      <c r="J273" s="280"/>
      <c r="K273" s="280"/>
      <c r="L273" s="280"/>
      <c r="M273" s="17"/>
      <c r="N273" s="17"/>
      <c r="O273" s="110"/>
      <c r="P273" s="281"/>
      <c r="Q273" s="282"/>
      <c r="R273" s="17"/>
      <c r="S273" s="283" t="s">
        <v>213</v>
      </c>
      <c r="T273" s="567"/>
      <c r="U273" s="567"/>
      <c r="V273" s="567"/>
      <c r="W273" s="568"/>
      <c r="X273" s="432"/>
      <c r="Y273" s="569"/>
      <c r="Z273" s="569"/>
      <c r="AA273" s="569"/>
      <c r="AB273" s="569"/>
      <c r="AC273" s="570"/>
      <c r="AE273" s="110"/>
      <c r="AF273" s="281"/>
      <c r="AG273" s="282"/>
    </row>
    <row r="274" spans="2:35" ht="48" customHeight="1" x14ac:dyDescent="0.3">
      <c r="B274" s="337" t="s">
        <v>214</v>
      </c>
      <c r="C274" s="337"/>
      <c r="D274" s="337"/>
      <c r="E274" s="337"/>
      <c r="F274" s="337"/>
      <c r="G274" s="365"/>
      <c r="H274" s="365"/>
      <c r="I274" s="365"/>
      <c r="J274" s="365"/>
      <c r="K274" s="365"/>
      <c r="L274" s="365"/>
      <c r="M274" s="17"/>
      <c r="N274" s="17"/>
      <c r="O274" s="110"/>
      <c r="P274" s="281"/>
      <c r="Q274" s="282"/>
      <c r="R274" s="17"/>
      <c r="S274" s="571" t="s">
        <v>215</v>
      </c>
      <c r="T274" s="567"/>
      <c r="U274" s="567"/>
      <c r="V274" s="567"/>
      <c r="W274" s="568"/>
      <c r="X274" s="456"/>
      <c r="Y274" s="569"/>
      <c r="Z274" s="569"/>
      <c r="AA274" s="569"/>
      <c r="AB274" s="569"/>
      <c r="AC274" s="570"/>
      <c r="AE274" s="110"/>
      <c r="AF274" s="281"/>
      <c r="AG274" s="282"/>
    </row>
    <row r="275" spans="2:35" ht="16.2" x14ac:dyDescent="0.3">
      <c r="R275" s="17"/>
      <c r="S275" s="536" t="s">
        <v>34</v>
      </c>
      <c r="T275" s="537"/>
      <c r="U275" s="537"/>
      <c r="V275" s="537"/>
      <c r="W275" s="538"/>
      <c r="X275" s="542"/>
      <c r="Y275" s="543"/>
      <c r="Z275" s="543"/>
      <c r="AA275" s="543"/>
      <c r="AB275" s="543"/>
      <c r="AC275" s="544"/>
      <c r="AF275" s="9"/>
    </row>
    <row r="276" spans="2:35" ht="23.7" customHeight="1" x14ac:dyDescent="0.3">
      <c r="B276" s="549" t="s">
        <v>34</v>
      </c>
      <c r="C276" s="550"/>
      <c r="D276" s="550"/>
      <c r="E276" s="550"/>
      <c r="F276" s="551"/>
      <c r="G276" s="558"/>
      <c r="H276" s="559"/>
      <c r="I276" s="559"/>
      <c r="J276" s="559"/>
      <c r="K276" s="559"/>
      <c r="L276" s="560"/>
      <c r="R276" s="17"/>
      <c r="S276" s="536"/>
      <c r="T276" s="537"/>
      <c r="U276" s="537"/>
      <c r="V276" s="537"/>
      <c r="W276" s="538"/>
      <c r="X276" s="545"/>
      <c r="Y276" s="543"/>
      <c r="Z276" s="543"/>
      <c r="AA276" s="543"/>
      <c r="AB276" s="543"/>
      <c r="AC276" s="544"/>
      <c r="AF276" s="9"/>
    </row>
    <row r="277" spans="2:35" ht="16.2" x14ac:dyDescent="0.3">
      <c r="B277" s="552"/>
      <c r="C277" s="553"/>
      <c r="D277" s="553"/>
      <c r="E277" s="553"/>
      <c r="F277" s="554"/>
      <c r="G277" s="561"/>
      <c r="H277" s="562"/>
      <c r="I277" s="562"/>
      <c r="J277" s="562"/>
      <c r="K277" s="562"/>
      <c r="L277" s="563"/>
      <c r="M277" s="17"/>
      <c r="N277" s="17"/>
      <c r="O277" s="17"/>
      <c r="P277" s="17"/>
      <c r="Q277" s="17"/>
      <c r="R277" s="17"/>
      <c r="S277" s="536"/>
      <c r="T277" s="537"/>
      <c r="U277" s="537"/>
      <c r="V277" s="537"/>
      <c r="W277" s="538"/>
      <c r="X277" s="545"/>
      <c r="Y277" s="543"/>
      <c r="Z277" s="543"/>
      <c r="AA277" s="543"/>
      <c r="AB277" s="543"/>
      <c r="AC277" s="544"/>
      <c r="AI277" s="9"/>
    </row>
    <row r="278" spans="2:35" ht="16.2" x14ac:dyDescent="0.3">
      <c r="B278" s="552"/>
      <c r="C278" s="553"/>
      <c r="D278" s="553"/>
      <c r="E278" s="553"/>
      <c r="F278" s="554"/>
      <c r="G278" s="561"/>
      <c r="H278" s="562"/>
      <c r="I278" s="562"/>
      <c r="J278" s="562"/>
      <c r="K278" s="562"/>
      <c r="L278" s="563"/>
      <c r="M278" s="17"/>
      <c r="N278" s="17"/>
      <c r="O278" s="17"/>
      <c r="P278" s="17"/>
      <c r="Q278" s="17"/>
      <c r="R278" s="17"/>
      <c r="S278" s="536"/>
      <c r="T278" s="537"/>
      <c r="U278" s="537"/>
      <c r="V278" s="537"/>
      <c r="W278" s="538"/>
      <c r="X278" s="545"/>
      <c r="Y278" s="543"/>
      <c r="Z278" s="543"/>
      <c r="AA278" s="543"/>
      <c r="AB278" s="543"/>
      <c r="AC278" s="544"/>
      <c r="AI278" s="9"/>
    </row>
    <row r="279" spans="2:35" ht="16.2" x14ac:dyDescent="0.3">
      <c r="B279" s="552"/>
      <c r="C279" s="553"/>
      <c r="D279" s="553"/>
      <c r="E279" s="553"/>
      <c r="F279" s="554"/>
      <c r="G279" s="561"/>
      <c r="H279" s="562"/>
      <c r="I279" s="562"/>
      <c r="J279" s="562"/>
      <c r="K279" s="562"/>
      <c r="L279" s="563"/>
      <c r="M279" s="17"/>
      <c r="N279" s="17"/>
      <c r="O279" s="17"/>
      <c r="P279" s="17"/>
      <c r="Q279" s="17"/>
      <c r="R279" s="17"/>
      <c r="S279" s="536"/>
      <c r="T279" s="537"/>
      <c r="U279" s="537"/>
      <c r="V279" s="537"/>
      <c r="W279" s="538"/>
      <c r="X279" s="545"/>
      <c r="Y279" s="543"/>
      <c r="Z279" s="543"/>
      <c r="AA279" s="543"/>
      <c r="AB279" s="543"/>
      <c r="AC279" s="544"/>
      <c r="AI279" s="9"/>
    </row>
    <row r="280" spans="2:35" ht="16.2" x14ac:dyDescent="0.3">
      <c r="B280" s="552"/>
      <c r="C280" s="553"/>
      <c r="D280" s="553"/>
      <c r="E280" s="553"/>
      <c r="F280" s="554"/>
      <c r="G280" s="561"/>
      <c r="H280" s="562"/>
      <c r="I280" s="562"/>
      <c r="J280" s="562"/>
      <c r="K280" s="562"/>
      <c r="L280" s="563"/>
      <c r="M280" s="17"/>
      <c r="N280" s="17"/>
      <c r="O280" s="17"/>
      <c r="P280" s="17"/>
      <c r="Q280" s="17"/>
      <c r="R280" s="17"/>
      <c r="S280" s="536"/>
      <c r="T280" s="537"/>
      <c r="U280" s="537"/>
      <c r="V280" s="537"/>
      <c r="W280" s="538"/>
      <c r="X280" s="545"/>
      <c r="Y280" s="543"/>
      <c r="Z280" s="543"/>
      <c r="AA280" s="543"/>
      <c r="AB280" s="543"/>
      <c r="AC280" s="544"/>
      <c r="AI280" s="9"/>
    </row>
    <row r="281" spans="2:35" ht="16.2" x14ac:dyDescent="0.3">
      <c r="B281" s="552"/>
      <c r="C281" s="553"/>
      <c r="D281" s="553"/>
      <c r="E281" s="553"/>
      <c r="F281" s="554"/>
      <c r="G281" s="561"/>
      <c r="H281" s="562"/>
      <c r="I281" s="562"/>
      <c r="J281" s="562"/>
      <c r="K281" s="562"/>
      <c r="L281" s="563"/>
      <c r="M281" s="17"/>
      <c r="N281" s="17"/>
      <c r="O281" s="17"/>
      <c r="P281" s="17"/>
      <c r="Q281" s="17"/>
      <c r="R281" s="17"/>
      <c r="S281" s="536"/>
      <c r="T281" s="537"/>
      <c r="U281" s="537"/>
      <c r="V281" s="537"/>
      <c r="W281" s="538"/>
      <c r="X281" s="545"/>
      <c r="Y281" s="543"/>
      <c r="Z281" s="543"/>
      <c r="AA281" s="543"/>
      <c r="AB281" s="543"/>
      <c r="AC281" s="544"/>
      <c r="AI281" s="9"/>
    </row>
    <row r="282" spans="2:35" ht="16.2" x14ac:dyDescent="0.3">
      <c r="B282" s="555"/>
      <c r="C282" s="556"/>
      <c r="D282" s="556"/>
      <c r="E282" s="556"/>
      <c r="F282" s="557"/>
      <c r="G282" s="564"/>
      <c r="H282" s="565"/>
      <c r="I282" s="565"/>
      <c r="J282" s="565"/>
      <c r="K282" s="565"/>
      <c r="L282" s="566"/>
      <c r="M282" s="17"/>
      <c r="N282" s="17"/>
      <c r="O282" s="17"/>
      <c r="P282" s="17"/>
      <c r="Q282" s="17"/>
      <c r="R282" s="17"/>
      <c r="S282" s="539"/>
      <c r="T282" s="540"/>
      <c r="U282" s="540"/>
      <c r="V282" s="540"/>
      <c r="W282" s="541"/>
      <c r="X282" s="546"/>
      <c r="Y282" s="547"/>
      <c r="Z282" s="547"/>
      <c r="AA282" s="547"/>
      <c r="AB282" s="547"/>
      <c r="AC282" s="548"/>
      <c r="AI282" s="9"/>
    </row>
    <row r="283" spans="2:35" x14ac:dyDescent="0.2">
      <c r="B283" s="14"/>
      <c r="C283" s="14"/>
      <c r="D283" s="14"/>
      <c r="E283" s="14"/>
      <c r="F283" s="14"/>
      <c r="G283" s="46"/>
      <c r="H283" s="40"/>
      <c r="I283" s="40"/>
      <c r="J283" s="40"/>
      <c r="K283" s="40"/>
      <c r="L283" s="40"/>
      <c r="AI283" s="9"/>
    </row>
    <row r="284" spans="2:35" x14ac:dyDescent="0.2">
      <c r="B284" s="14"/>
      <c r="C284" s="14"/>
      <c r="D284" s="14"/>
      <c r="E284" s="14"/>
      <c r="F284" s="14"/>
      <c r="G284" s="46"/>
      <c r="H284" s="40"/>
      <c r="I284" s="40"/>
      <c r="J284" s="40"/>
      <c r="K284" s="40"/>
      <c r="L284" s="40"/>
      <c r="AI284" s="9"/>
    </row>
    <row r="285" spans="2:35" ht="22.2" x14ac:dyDescent="0.35">
      <c r="B285" s="121" t="s">
        <v>216</v>
      </c>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c r="AE285" s="121"/>
      <c r="AF285" s="121"/>
      <c r="AG285" s="121"/>
      <c r="AI285" s="9"/>
    </row>
    <row r="286" spans="2:35" ht="22.8" thickBot="1" x14ac:dyDescent="0.4">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c r="AG286" s="90"/>
    </row>
    <row r="287" spans="2:35" ht="21" thickTop="1" thickBot="1" x14ac:dyDescent="0.35">
      <c r="B287" s="499" t="s">
        <v>217</v>
      </c>
      <c r="C287" s="524"/>
      <c r="D287" s="524"/>
      <c r="E287" s="524"/>
      <c r="F287" s="524"/>
      <c r="G287" s="524"/>
      <c r="H287" s="524"/>
      <c r="I287" s="524"/>
      <c r="J287" s="524"/>
      <c r="K287" s="524"/>
      <c r="L287" s="524"/>
      <c r="M287" s="524"/>
      <c r="N287" s="524"/>
      <c r="O287" s="524"/>
      <c r="P287" s="524"/>
      <c r="Q287" s="524"/>
      <c r="R287" s="524"/>
      <c r="S287" s="524"/>
      <c r="T287" s="524"/>
      <c r="U287" s="524"/>
      <c r="V287" s="524"/>
      <c r="W287" s="524"/>
      <c r="X287" s="524"/>
      <c r="Y287" s="524"/>
      <c r="Z287" s="524"/>
      <c r="AA287" s="524"/>
      <c r="AB287" s="524"/>
      <c r="AC287" s="524"/>
      <c r="AD287" s="524"/>
      <c r="AE287" s="524"/>
      <c r="AF287" s="524"/>
      <c r="AG287" s="525"/>
    </row>
    <row r="288" spans="2:35" ht="24.45" customHeight="1" thickTop="1" x14ac:dyDescent="0.2">
      <c r="B288" s="526"/>
      <c r="C288" s="527"/>
      <c r="D288" s="527"/>
      <c r="E288" s="527"/>
      <c r="F288" s="527"/>
      <c r="G288" s="527"/>
      <c r="H288" s="527"/>
      <c r="I288" s="527"/>
      <c r="J288" s="527"/>
      <c r="K288" s="527"/>
      <c r="L288" s="527"/>
      <c r="M288" s="527"/>
      <c r="N288" s="527"/>
      <c r="O288" s="527"/>
      <c r="P288" s="527"/>
      <c r="Q288" s="527"/>
      <c r="R288" s="527"/>
      <c r="S288" s="527"/>
      <c r="T288" s="527"/>
      <c r="U288" s="527"/>
      <c r="V288" s="527"/>
      <c r="W288" s="527"/>
      <c r="X288" s="527"/>
      <c r="Y288" s="528"/>
      <c r="Z288" s="528"/>
      <c r="AA288" s="528"/>
      <c r="AB288" s="528"/>
      <c r="AC288" s="528"/>
      <c r="AD288" s="528"/>
      <c r="AE288" s="528"/>
      <c r="AF288" s="528"/>
      <c r="AG288" s="529"/>
    </row>
    <row r="289" spans="2:40" ht="24.45" customHeight="1" x14ac:dyDescent="0.2">
      <c r="B289" s="530"/>
      <c r="C289" s="531"/>
      <c r="D289" s="531"/>
      <c r="E289" s="531"/>
      <c r="F289" s="531"/>
      <c r="G289" s="531"/>
      <c r="H289" s="531"/>
      <c r="I289" s="531"/>
      <c r="J289" s="531"/>
      <c r="K289" s="531"/>
      <c r="L289" s="531"/>
      <c r="M289" s="531"/>
      <c r="N289" s="531"/>
      <c r="O289" s="531"/>
      <c r="P289" s="531"/>
      <c r="Q289" s="531"/>
      <c r="R289" s="531"/>
      <c r="S289" s="531"/>
      <c r="T289" s="531"/>
      <c r="U289" s="531"/>
      <c r="V289" s="531"/>
      <c r="W289" s="531"/>
      <c r="X289" s="531"/>
      <c r="Y289" s="531"/>
      <c r="Z289" s="531"/>
      <c r="AA289" s="531"/>
      <c r="AB289" s="531"/>
      <c r="AC289" s="531"/>
      <c r="AD289" s="531"/>
      <c r="AE289" s="531"/>
      <c r="AF289" s="531"/>
      <c r="AG289" s="532"/>
    </row>
    <row r="290" spans="2:40" ht="24.45" customHeight="1" x14ac:dyDescent="0.2">
      <c r="B290" s="530"/>
      <c r="C290" s="531"/>
      <c r="D290" s="531"/>
      <c r="E290" s="531"/>
      <c r="F290" s="531"/>
      <c r="G290" s="531"/>
      <c r="H290" s="531"/>
      <c r="I290" s="531"/>
      <c r="J290" s="531"/>
      <c r="K290" s="531"/>
      <c r="L290" s="531"/>
      <c r="M290" s="531"/>
      <c r="N290" s="531"/>
      <c r="O290" s="531"/>
      <c r="P290" s="531"/>
      <c r="Q290" s="531"/>
      <c r="R290" s="531"/>
      <c r="S290" s="531"/>
      <c r="T290" s="531"/>
      <c r="U290" s="531"/>
      <c r="V290" s="531"/>
      <c r="W290" s="531"/>
      <c r="X290" s="531"/>
      <c r="Y290" s="531"/>
      <c r="Z290" s="531"/>
      <c r="AA290" s="531"/>
      <c r="AB290" s="531"/>
      <c r="AC290" s="531"/>
      <c r="AD290" s="531"/>
      <c r="AE290" s="531"/>
      <c r="AF290" s="531"/>
      <c r="AG290" s="532"/>
    </row>
    <row r="291" spans="2:40" ht="24.45" customHeight="1" x14ac:dyDescent="0.2">
      <c r="B291" s="530"/>
      <c r="C291" s="531"/>
      <c r="D291" s="531"/>
      <c r="E291" s="531"/>
      <c r="F291" s="531"/>
      <c r="G291" s="531"/>
      <c r="H291" s="531"/>
      <c r="I291" s="531"/>
      <c r="J291" s="531"/>
      <c r="K291" s="531"/>
      <c r="L291" s="531"/>
      <c r="M291" s="531"/>
      <c r="N291" s="531"/>
      <c r="O291" s="531"/>
      <c r="P291" s="531"/>
      <c r="Q291" s="531"/>
      <c r="R291" s="531"/>
      <c r="S291" s="531"/>
      <c r="T291" s="531"/>
      <c r="U291" s="531"/>
      <c r="V291" s="531"/>
      <c r="W291" s="531"/>
      <c r="X291" s="531"/>
      <c r="Y291" s="531"/>
      <c r="Z291" s="531"/>
      <c r="AA291" s="531"/>
      <c r="AB291" s="531"/>
      <c r="AC291" s="531"/>
      <c r="AD291" s="531"/>
      <c r="AE291" s="531"/>
      <c r="AF291" s="531"/>
      <c r="AG291" s="532"/>
    </row>
    <row r="292" spans="2:40" ht="24.45" customHeight="1" x14ac:dyDescent="0.2">
      <c r="B292" s="530"/>
      <c r="C292" s="531"/>
      <c r="D292" s="531"/>
      <c r="E292" s="531"/>
      <c r="F292" s="531"/>
      <c r="G292" s="531"/>
      <c r="H292" s="531"/>
      <c r="I292" s="531"/>
      <c r="J292" s="531"/>
      <c r="K292" s="531"/>
      <c r="L292" s="531"/>
      <c r="M292" s="531"/>
      <c r="N292" s="531"/>
      <c r="O292" s="531"/>
      <c r="P292" s="531"/>
      <c r="Q292" s="531"/>
      <c r="R292" s="531"/>
      <c r="S292" s="531"/>
      <c r="T292" s="531"/>
      <c r="U292" s="531"/>
      <c r="V292" s="531"/>
      <c r="W292" s="531"/>
      <c r="X292" s="531"/>
      <c r="Y292" s="531"/>
      <c r="Z292" s="531"/>
      <c r="AA292" s="531"/>
      <c r="AB292" s="531"/>
      <c r="AC292" s="531"/>
      <c r="AD292" s="531"/>
      <c r="AE292" s="531"/>
      <c r="AF292" s="531"/>
      <c r="AG292" s="532"/>
    </row>
    <row r="293" spans="2:40" ht="24.45" customHeight="1" x14ac:dyDescent="0.2">
      <c r="B293" s="530"/>
      <c r="C293" s="531"/>
      <c r="D293" s="531"/>
      <c r="E293" s="531"/>
      <c r="F293" s="531"/>
      <c r="G293" s="531"/>
      <c r="H293" s="531"/>
      <c r="I293" s="531"/>
      <c r="J293" s="531"/>
      <c r="K293" s="531"/>
      <c r="L293" s="531"/>
      <c r="M293" s="531"/>
      <c r="N293" s="531"/>
      <c r="O293" s="531"/>
      <c r="P293" s="531"/>
      <c r="Q293" s="531"/>
      <c r="R293" s="531"/>
      <c r="S293" s="531"/>
      <c r="T293" s="531"/>
      <c r="U293" s="531"/>
      <c r="V293" s="531"/>
      <c r="W293" s="531"/>
      <c r="X293" s="531"/>
      <c r="Y293" s="531"/>
      <c r="Z293" s="531"/>
      <c r="AA293" s="531"/>
      <c r="AB293" s="531"/>
      <c r="AC293" s="531"/>
      <c r="AD293" s="531"/>
      <c r="AE293" s="531"/>
      <c r="AF293" s="531"/>
      <c r="AG293" s="532"/>
    </row>
    <row r="294" spans="2:40" ht="24.45" customHeight="1" thickBot="1" x14ac:dyDescent="0.25">
      <c r="B294" s="533"/>
      <c r="C294" s="534"/>
      <c r="D294" s="534"/>
      <c r="E294" s="534"/>
      <c r="F294" s="534"/>
      <c r="G294" s="534"/>
      <c r="H294" s="534"/>
      <c r="I294" s="534"/>
      <c r="J294" s="534"/>
      <c r="K294" s="534"/>
      <c r="L294" s="534"/>
      <c r="M294" s="534"/>
      <c r="N294" s="534"/>
      <c r="O294" s="534"/>
      <c r="P294" s="534"/>
      <c r="Q294" s="534"/>
      <c r="R294" s="534"/>
      <c r="S294" s="534"/>
      <c r="T294" s="534"/>
      <c r="U294" s="534"/>
      <c r="V294" s="534"/>
      <c r="W294" s="534"/>
      <c r="X294" s="534"/>
      <c r="Y294" s="534"/>
      <c r="Z294" s="534"/>
      <c r="AA294" s="534"/>
      <c r="AB294" s="534"/>
      <c r="AC294" s="534"/>
      <c r="AD294" s="534"/>
      <c r="AE294" s="534"/>
      <c r="AF294" s="534"/>
      <c r="AG294" s="535"/>
    </row>
    <row r="295" spans="2:40" s="9" customFormat="1" ht="23.4" thickTop="1" thickBot="1" x14ac:dyDescent="0.4">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row>
    <row r="296" spans="2:40" ht="23.4" thickTop="1" thickBot="1" x14ac:dyDescent="0.4">
      <c r="B296" s="14"/>
      <c r="C296" s="14"/>
      <c r="D296" s="14"/>
      <c r="E296" s="14"/>
      <c r="F296" s="14"/>
      <c r="G296" s="46"/>
      <c r="H296" s="40"/>
      <c r="I296" s="40"/>
      <c r="J296" s="40"/>
      <c r="K296" s="40"/>
      <c r="L296" s="40"/>
      <c r="P296" s="518" t="s">
        <v>57</v>
      </c>
      <c r="Q296" s="519"/>
      <c r="R296" s="519"/>
      <c r="S296" s="519"/>
      <c r="T296" s="519"/>
      <c r="U296" s="519"/>
      <c r="V296" s="519"/>
      <c r="W296" s="519"/>
      <c r="X296" s="520"/>
      <c r="Y296" s="521" t="s">
        <v>58</v>
      </c>
      <c r="Z296" s="519"/>
      <c r="AA296" s="519"/>
      <c r="AB296" s="519"/>
      <c r="AC296" s="519"/>
      <c r="AD296" s="519"/>
      <c r="AE296" s="519"/>
      <c r="AF296" s="519"/>
      <c r="AG296" s="520"/>
      <c r="AI296" s="9"/>
    </row>
    <row r="297" spans="2:40" ht="66.45" customHeight="1" thickTop="1" thickBot="1" x14ac:dyDescent="0.45">
      <c r="B297" s="510" t="s">
        <v>218</v>
      </c>
      <c r="C297" s="511"/>
      <c r="D297" s="511"/>
      <c r="E297" s="511"/>
      <c r="F297" s="511"/>
      <c r="G297" s="511"/>
      <c r="H297" s="511"/>
      <c r="I297" s="511"/>
      <c r="J297" s="511"/>
      <c r="K297" s="511"/>
      <c r="L297" s="511"/>
      <c r="M297" s="511"/>
      <c r="N297" s="511"/>
      <c r="O297" s="511"/>
      <c r="P297" s="512" t="str">
        <f>IF(OR(ISBLANK(T52),ISBLANK(T80),ISBLANK(T100),ISBLANK(T118),ISBLANK(T129),ISBLANK(T142),ISBLANK(T167),ISBLANK(T214)),"",IF(OR(T52=Validations!B3,T80=Validations!B3,T100=Validations!B3,T118=Validations!B3,T129=Validations!B3,T142=Validations!B3,T167=Validations!B3,T214=Validations!B3),Validations!AG2,Validations!AG4))</f>
        <v/>
      </c>
      <c r="Q297" s="513"/>
      <c r="R297" s="513"/>
      <c r="S297" s="513"/>
      <c r="T297" s="513"/>
      <c r="U297" s="513"/>
      <c r="V297" s="513"/>
      <c r="W297" s="513"/>
      <c r="X297" s="514"/>
      <c r="Y297" s="502" t="str">
        <f>IF(OR(ISBLANK(AA52),ISBLANK(AA80),ISBLANK(AA100),ISBLANK(AA118),ISBLANK(AA129),ISBLANK(AA142),ISBLANK(AA167),ISBLANK(AA214),ISBLANK(AA239),ISBLANK(AA263)),"",IF(OR(AA52=Validations!B3,AA80=Validations!B3,AA100=Validations!B3,AA118=Validations!B3,AA129=Validations!B3,AA142=Validations!B3,AA167=Validations!B3,AA214=Validations!B3,AA239=Validations!B3,AA263=Validations!B3),Validations!T2,Validations!T4))</f>
        <v/>
      </c>
      <c r="Z297" s="503"/>
      <c r="AA297" s="503"/>
      <c r="AB297" s="503"/>
      <c r="AC297" s="503"/>
      <c r="AD297" s="503"/>
      <c r="AE297" s="503"/>
      <c r="AF297" s="503"/>
      <c r="AG297" s="504"/>
      <c r="AH297" s="52"/>
      <c r="AI297" s="52"/>
      <c r="AJ297" s="52"/>
      <c r="AK297" s="52"/>
      <c r="AL297" s="52"/>
      <c r="AM297" s="52"/>
      <c r="AN297" s="52"/>
    </row>
    <row r="298" spans="2:40" ht="13.8" thickTop="1" thickBot="1" x14ac:dyDescent="0.25">
      <c r="B298" s="14"/>
      <c r="C298" s="14"/>
      <c r="D298" s="14"/>
      <c r="E298" s="14"/>
      <c r="F298" s="14"/>
      <c r="G298" s="46"/>
      <c r="H298" s="40"/>
      <c r="I298" s="40"/>
      <c r="J298" s="40"/>
      <c r="K298" s="40"/>
      <c r="L298" s="40"/>
      <c r="AI298" s="9"/>
    </row>
    <row r="299" spans="2:40" ht="60" customHeight="1" x14ac:dyDescent="0.2">
      <c r="B299" s="508" t="s">
        <v>219</v>
      </c>
      <c r="C299" s="509"/>
      <c r="D299" s="509"/>
      <c r="E299" s="509"/>
      <c r="F299" s="509"/>
      <c r="G299" s="509"/>
      <c r="H299" s="509"/>
      <c r="I299" s="509"/>
      <c r="J299" s="509"/>
      <c r="K299" s="509"/>
      <c r="L299" s="509"/>
      <c r="M299" s="509"/>
      <c r="N299" s="509"/>
      <c r="O299" s="509"/>
      <c r="P299" s="515"/>
      <c r="Q299" s="516"/>
      <c r="R299" s="516"/>
      <c r="S299" s="516"/>
      <c r="T299" s="516"/>
      <c r="U299" s="516"/>
      <c r="V299" s="516"/>
      <c r="W299" s="516"/>
      <c r="X299" s="517"/>
      <c r="Y299" s="505"/>
      <c r="Z299" s="506"/>
      <c r="AA299" s="506"/>
      <c r="AB299" s="506"/>
      <c r="AC299" s="506"/>
      <c r="AD299" s="506"/>
      <c r="AE299" s="506"/>
      <c r="AF299" s="506"/>
      <c r="AG299" s="507"/>
      <c r="AI299" s="9"/>
    </row>
    <row r="300" spans="2:40" ht="13.8" thickTop="1" thickBot="1" x14ac:dyDescent="0.25">
      <c r="B300" s="14"/>
      <c r="C300" s="14"/>
      <c r="D300" s="14"/>
      <c r="E300" s="14"/>
      <c r="F300" s="14"/>
      <c r="G300" s="46"/>
      <c r="H300" s="40"/>
      <c r="I300" s="40"/>
      <c r="J300" s="40"/>
      <c r="K300" s="40"/>
      <c r="L300" s="40"/>
      <c r="AI300" s="9"/>
    </row>
    <row r="301" spans="2:40" ht="25.5" customHeight="1" thickTop="1" thickBot="1" x14ac:dyDescent="0.4">
      <c r="B301" s="499" t="s">
        <v>220</v>
      </c>
      <c r="C301" s="500"/>
      <c r="D301" s="500"/>
      <c r="E301" s="500"/>
      <c r="F301" s="500"/>
      <c r="G301" s="500"/>
      <c r="H301" s="500"/>
      <c r="I301" s="500"/>
      <c r="J301" s="500"/>
      <c r="K301" s="500"/>
      <c r="L301" s="500"/>
      <c r="M301" s="500"/>
      <c r="N301" s="500"/>
      <c r="O301" s="500"/>
      <c r="P301" s="500"/>
      <c r="Q301" s="500"/>
      <c r="R301" s="500"/>
      <c r="S301" s="500"/>
      <c r="T301" s="500"/>
      <c r="U301" s="500"/>
      <c r="V301" s="500"/>
      <c r="W301" s="500"/>
      <c r="X301" s="500"/>
      <c r="Y301" s="500"/>
      <c r="Z301" s="500"/>
      <c r="AA301" s="500"/>
      <c r="AB301" s="500"/>
      <c r="AC301" s="500"/>
      <c r="AD301" s="500"/>
      <c r="AE301" s="500"/>
      <c r="AF301" s="500"/>
      <c r="AG301" s="501"/>
      <c r="AH301" s="53"/>
      <c r="AI301" s="53"/>
      <c r="AJ301" s="53"/>
      <c r="AK301" s="53"/>
      <c r="AL301" s="53"/>
      <c r="AM301" s="53"/>
      <c r="AN301" s="53"/>
    </row>
    <row r="302" spans="2:40" ht="24.45" customHeight="1" thickTop="1" x14ac:dyDescent="0.2">
      <c r="B302" s="526"/>
      <c r="C302" s="748"/>
      <c r="D302" s="748"/>
      <c r="E302" s="748"/>
      <c r="F302" s="748"/>
      <c r="G302" s="748"/>
      <c r="H302" s="748"/>
      <c r="I302" s="748"/>
      <c r="J302" s="748"/>
      <c r="K302" s="748"/>
      <c r="L302" s="748"/>
      <c r="M302" s="748"/>
      <c r="N302" s="748"/>
      <c r="O302" s="748"/>
      <c r="P302" s="748"/>
      <c r="Q302" s="748"/>
      <c r="R302" s="748"/>
      <c r="S302" s="748"/>
      <c r="T302" s="748"/>
      <c r="U302" s="748"/>
      <c r="V302" s="748"/>
      <c r="W302" s="748"/>
      <c r="X302" s="748"/>
      <c r="Y302" s="748"/>
      <c r="Z302" s="748"/>
      <c r="AA302" s="748"/>
      <c r="AB302" s="748"/>
      <c r="AC302" s="748"/>
      <c r="AD302" s="748"/>
      <c r="AE302" s="748"/>
      <c r="AF302" s="748"/>
      <c r="AG302" s="749"/>
      <c r="AH302" s="54"/>
      <c r="AI302" s="54"/>
      <c r="AJ302" s="54"/>
      <c r="AK302" s="54"/>
      <c r="AL302" s="54"/>
      <c r="AM302" s="54"/>
      <c r="AN302" s="54"/>
    </row>
    <row r="303" spans="2:40" ht="24.45" customHeight="1" x14ac:dyDescent="0.2">
      <c r="B303" s="750"/>
      <c r="C303" s="751"/>
      <c r="D303" s="751"/>
      <c r="E303" s="751"/>
      <c r="F303" s="751"/>
      <c r="G303" s="751"/>
      <c r="H303" s="751"/>
      <c r="I303" s="751"/>
      <c r="J303" s="751"/>
      <c r="K303" s="751"/>
      <c r="L303" s="751"/>
      <c r="M303" s="751"/>
      <c r="N303" s="751"/>
      <c r="O303" s="751"/>
      <c r="P303" s="751"/>
      <c r="Q303" s="751"/>
      <c r="R303" s="751"/>
      <c r="S303" s="751"/>
      <c r="T303" s="751"/>
      <c r="U303" s="751"/>
      <c r="V303" s="751"/>
      <c r="W303" s="751"/>
      <c r="X303" s="751"/>
      <c r="Y303" s="751"/>
      <c r="Z303" s="751"/>
      <c r="AA303" s="751"/>
      <c r="AB303" s="751"/>
      <c r="AC303" s="751"/>
      <c r="AD303" s="751"/>
      <c r="AE303" s="751"/>
      <c r="AF303" s="751"/>
      <c r="AG303" s="752"/>
      <c r="AH303" s="54"/>
      <c r="AI303" s="54"/>
      <c r="AJ303" s="54"/>
      <c r="AK303" s="54"/>
      <c r="AL303" s="54"/>
      <c r="AM303" s="54"/>
      <c r="AN303" s="54"/>
    </row>
    <row r="304" spans="2:40" ht="24.45" customHeight="1" x14ac:dyDescent="0.2">
      <c r="B304" s="750"/>
      <c r="C304" s="751"/>
      <c r="D304" s="751"/>
      <c r="E304" s="751"/>
      <c r="F304" s="751"/>
      <c r="G304" s="751"/>
      <c r="H304" s="751"/>
      <c r="I304" s="751"/>
      <c r="J304" s="751"/>
      <c r="K304" s="751"/>
      <c r="L304" s="751"/>
      <c r="M304" s="751"/>
      <c r="N304" s="751"/>
      <c r="O304" s="751"/>
      <c r="P304" s="751"/>
      <c r="Q304" s="751"/>
      <c r="R304" s="751"/>
      <c r="S304" s="751"/>
      <c r="T304" s="751"/>
      <c r="U304" s="751"/>
      <c r="V304" s="751"/>
      <c r="W304" s="751"/>
      <c r="X304" s="751"/>
      <c r="Y304" s="751"/>
      <c r="Z304" s="751"/>
      <c r="AA304" s="751"/>
      <c r="AB304" s="751"/>
      <c r="AC304" s="751"/>
      <c r="AD304" s="751"/>
      <c r="AE304" s="751"/>
      <c r="AF304" s="751"/>
      <c r="AG304" s="752"/>
      <c r="AH304" s="54"/>
      <c r="AI304" s="54"/>
      <c r="AJ304" s="54"/>
      <c r="AK304" s="54"/>
      <c r="AL304" s="54"/>
      <c r="AM304" s="54"/>
      <c r="AN304" s="54"/>
    </row>
    <row r="305" spans="2:40" ht="24.45" customHeight="1" x14ac:dyDescent="0.2">
      <c r="B305" s="750"/>
      <c r="C305" s="751"/>
      <c r="D305" s="751"/>
      <c r="E305" s="751"/>
      <c r="F305" s="751"/>
      <c r="G305" s="751"/>
      <c r="H305" s="751"/>
      <c r="I305" s="751"/>
      <c r="J305" s="751"/>
      <c r="K305" s="751"/>
      <c r="L305" s="751"/>
      <c r="M305" s="751"/>
      <c r="N305" s="751"/>
      <c r="O305" s="751"/>
      <c r="P305" s="751"/>
      <c r="Q305" s="751"/>
      <c r="R305" s="751"/>
      <c r="S305" s="751"/>
      <c r="T305" s="751"/>
      <c r="U305" s="751"/>
      <c r="V305" s="751"/>
      <c r="W305" s="751"/>
      <c r="X305" s="751"/>
      <c r="Y305" s="751"/>
      <c r="Z305" s="751"/>
      <c r="AA305" s="751"/>
      <c r="AB305" s="751"/>
      <c r="AC305" s="751"/>
      <c r="AD305" s="751"/>
      <c r="AE305" s="751"/>
      <c r="AF305" s="751"/>
      <c r="AG305" s="752"/>
      <c r="AH305" s="54"/>
      <c r="AI305" s="54"/>
      <c r="AJ305" s="54"/>
      <c r="AK305" s="54"/>
      <c r="AL305" s="54"/>
      <c r="AM305" s="54"/>
      <c r="AN305" s="54"/>
    </row>
    <row r="306" spans="2:40" ht="24.45" customHeight="1" x14ac:dyDescent="0.2">
      <c r="B306" s="750"/>
      <c r="C306" s="751"/>
      <c r="D306" s="751"/>
      <c r="E306" s="751"/>
      <c r="F306" s="751"/>
      <c r="G306" s="751"/>
      <c r="H306" s="751"/>
      <c r="I306" s="751"/>
      <c r="J306" s="751"/>
      <c r="K306" s="751"/>
      <c r="L306" s="751"/>
      <c r="M306" s="751"/>
      <c r="N306" s="751"/>
      <c r="O306" s="751"/>
      <c r="P306" s="751"/>
      <c r="Q306" s="751"/>
      <c r="R306" s="751"/>
      <c r="S306" s="751"/>
      <c r="T306" s="751"/>
      <c r="U306" s="751"/>
      <c r="V306" s="751"/>
      <c r="W306" s="751"/>
      <c r="X306" s="751"/>
      <c r="Y306" s="751"/>
      <c r="Z306" s="751"/>
      <c r="AA306" s="751"/>
      <c r="AB306" s="751"/>
      <c r="AC306" s="751"/>
      <c r="AD306" s="751"/>
      <c r="AE306" s="751"/>
      <c r="AF306" s="751"/>
      <c r="AG306" s="752"/>
      <c r="AH306" s="54"/>
      <c r="AI306" s="54"/>
      <c r="AJ306" s="54"/>
      <c r="AK306" s="54"/>
      <c r="AL306" s="54"/>
      <c r="AM306" s="54"/>
      <c r="AN306" s="54"/>
    </row>
    <row r="307" spans="2:40" ht="24.45" customHeight="1" x14ac:dyDescent="0.2">
      <c r="B307" s="750"/>
      <c r="C307" s="751"/>
      <c r="D307" s="751"/>
      <c r="E307" s="751"/>
      <c r="F307" s="751"/>
      <c r="G307" s="751"/>
      <c r="H307" s="751"/>
      <c r="I307" s="751"/>
      <c r="J307" s="751"/>
      <c r="K307" s="751"/>
      <c r="L307" s="751"/>
      <c r="M307" s="751"/>
      <c r="N307" s="751"/>
      <c r="O307" s="751"/>
      <c r="P307" s="751"/>
      <c r="Q307" s="751"/>
      <c r="R307" s="751"/>
      <c r="S307" s="751"/>
      <c r="T307" s="751"/>
      <c r="U307" s="751"/>
      <c r="V307" s="751"/>
      <c r="W307" s="751"/>
      <c r="X307" s="751"/>
      <c r="Y307" s="751"/>
      <c r="Z307" s="751"/>
      <c r="AA307" s="751"/>
      <c r="AB307" s="751"/>
      <c r="AC307" s="751"/>
      <c r="AD307" s="751"/>
      <c r="AE307" s="751"/>
      <c r="AF307" s="751"/>
      <c r="AG307" s="752"/>
      <c r="AH307" s="54"/>
      <c r="AI307" s="54"/>
      <c r="AJ307" s="54"/>
      <c r="AK307" s="54"/>
      <c r="AL307" s="54"/>
      <c r="AM307" s="54"/>
      <c r="AN307" s="54"/>
    </row>
    <row r="308" spans="2:40" ht="24.45" customHeight="1" thickBot="1" x14ac:dyDescent="0.25">
      <c r="B308" s="753"/>
      <c r="C308" s="754"/>
      <c r="D308" s="754"/>
      <c r="E308" s="754"/>
      <c r="F308" s="754"/>
      <c r="G308" s="754"/>
      <c r="H308" s="754"/>
      <c r="I308" s="754"/>
      <c r="J308" s="754"/>
      <c r="K308" s="754"/>
      <c r="L308" s="754"/>
      <c r="M308" s="754"/>
      <c r="N308" s="754"/>
      <c r="O308" s="754"/>
      <c r="P308" s="754"/>
      <c r="Q308" s="754"/>
      <c r="R308" s="754"/>
      <c r="S308" s="754"/>
      <c r="T308" s="754"/>
      <c r="U308" s="754"/>
      <c r="V308" s="754"/>
      <c r="W308" s="754"/>
      <c r="X308" s="754"/>
      <c r="Y308" s="754"/>
      <c r="Z308" s="754"/>
      <c r="AA308" s="754"/>
      <c r="AB308" s="754"/>
      <c r="AC308" s="754"/>
      <c r="AD308" s="754"/>
      <c r="AE308" s="754"/>
      <c r="AF308" s="754"/>
      <c r="AG308" s="755"/>
      <c r="AH308" s="54"/>
      <c r="AI308" s="54"/>
      <c r="AJ308" s="54"/>
      <c r="AK308" s="54"/>
      <c r="AL308" s="54"/>
      <c r="AM308" s="54"/>
      <c r="AN308" s="54"/>
    </row>
    <row r="309" spans="2:40" s="9" customFormat="1" ht="24.45" customHeight="1" thickTop="1" thickBot="1" x14ac:dyDescent="0.25">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c r="X309" s="130"/>
      <c r="Y309" s="130"/>
      <c r="Z309" s="130"/>
      <c r="AA309" s="130"/>
      <c r="AB309" s="130"/>
      <c r="AC309" s="130"/>
      <c r="AD309" s="130"/>
      <c r="AE309" s="130"/>
      <c r="AF309" s="130"/>
      <c r="AG309" s="130"/>
      <c r="AH309" s="131"/>
      <c r="AI309" s="131"/>
      <c r="AJ309" s="131"/>
      <c r="AK309" s="131"/>
      <c r="AL309" s="131"/>
      <c r="AM309" s="131"/>
      <c r="AN309" s="131"/>
    </row>
    <row r="310" spans="2:40" ht="23.4" thickTop="1" thickBot="1" x14ac:dyDescent="0.4">
      <c r="B310" s="14"/>
      <c r="C310" s="14"/>
      <c r="D310" s="14"/>
      <c r="E310" s="14"/>
      <c r="F310" s="14"/>
      <c r="G310" s="46"/>
      <c r="H310" s="40"/>
      <c r="I310" s="40"/>
      <c r="J310" s="40"/>
      <c r="K310" s="40"/>
      <c r="L310" s="40"/>
      <c r="P310" s="518" t="s">
        <v>57</v>
      </c>
      <c r="Q310" s="519"/>
      <c r="R310" s="519"/>
      <c r="S310" s="519"/>
      <c r="T310" s="519"/>
      <c r="U310" s="519"/>
      <c r="V310" s="519"/>
      <c r="W310" s="519"/>
      <c r="X310" s="520"/>
      <c r="Y310" s="521" t="s">
        <v>58</v>
      </c>
      <c r="Z310" s="519"/>
      <c r="AA310" s="519"/>
      <c r="AB310" s="519"/>
      <c r="AC310" s="519"/>
      <c r="AD310" s="519"/>
      <c r="AE310" s="519"/>
      <c r="AF310" s="519"/>
      <c r="AG310" s="520"/>
      <c r="AI310" s="9"/>
    </row>
    <row r="311" spans="2:40" ht="70.95" customHeight="1" x14ac:dyDescent="0.2">
      <c r="B311" s="508" t="s">
        <v>221</v>
      </c>
      <c r="C311" s="509"/>
      <c r="D311" s="509"/>
      <c r="E311" s="509"/>
      <c r="F311" s="509"/>
      <c r="G311" s="509"/>
      <c r="H311" s="509"/>
      <c r="I311" s="509"/>
      <c r="J311" s="509"/>
      <c r="K311" s="509"/>
      <c r="L311" s="509"/>
      <c r="M311" s="509"/>
      <c r="N311" s="509"/>
      <c r="O311" s="509"/>
      <c r="P311" s="515" t="s">
        <v>222</v>
      </c>
      <c r="Q311" s="516"/>
      <c r="R311" s="516"/>
      <c r="S311" s="516"/>
      <c r="T311" s="516"/>
      <c r="U311" s="516"/>
      <c r="V311" s="516"/>
      <c r="W311" s="516"/>
      <c r="X311" s="517"/>
      <c r="Y311" s="505"/>
      <c r="Z311" s="506"/>
      <c r="AA311" s="506"/>
      <c r="AB311" s="506"/>
      <c r="AC311" s="506"/>
      <c r="AD311" s="506"/>
      <c r="AE311" s="506"/>
      <c r="AF311" s="506"/>
      <c r="AG311" s="507"/>
      <c r="AI311" s="9"/>
    </row>
    <row r="312" spans="2:40" ht="13.8" thickTop="1" thickBot="1" x14ac:dyDescent="0.25">
      <c r="B312" s="14"/>
      <c r="C312" s="14"/>
      <c r="D312" s="14"/>
      <c r="E312" s="14"/>
      <c r="F312" s="14"/>
      <c r="G312" s="46"/>
      <c r="H312" s="40"/>
      <c r="I312" s="40"/>
      <c r="J312" s="40"/>
      <c r="K312" s="40"/>
      <c r="L312" s="40"/>
      <c r="AI312" s="9"/>
    </row>
    <row r="313" spans="2:40" ht="25.5" customHeight="1" thickTop="1" thickBot="1" x14ac:dyDescent="0.4">
      <c r="B313" s="499" t="s">
        <v>223</v>
      </c>
      <c r="C313" s="500"/>
      <c r="D313" s="500"/>
      <c r="E313" s="500"/>
      <c r="F313" s="500"/>
      <c r="G313" s="500"/>
      <c r="H313" s="500"/>
      <c r="I313" s="500"/>
      <c r="J313" s="500"/>
      <c r="K313" s="500"/>
      <c r="L313" s="500"/>
      <c r="M313" s="500"/>
      <c r="N313" s="500"/>
      <c r="O313" s="500"/>
      <c r="P313" s="500"/>
      <c r="Q313" s="500"/>
      <c r="R313" s="500"/>
      <c r="S313" s="500"/>
      <c r="T313" s="500"/>
      <c r="U313" s="500"/>
      <c r="V313" s="500"/>
      <c r="W313" s="500"/>
      <c r="X313" s="500"/>
      <c r="Y313" s="500"/>
      <c r="Z313" s="500"/>
      <c r="AA313" s="500"/>
      <c r="AB313" s="500"/>
      <c r="AC313" s="500"/>
      <c r="AD313" s="500"/>
      <c r="AE313" s="500"/>
      <c r="AF313" s="500"/>
      <c r="AG313" s="501"/>
      <c r="AH313" s="53"/>
      <c r="AI313" s="53"/>
      <c r="AJ313" s="53"/>
      <c r="AK313" s="53"/>
      <c r="AL313" s="53"/>
      <c r="AM313" s="53"/>
      <c r="AN313" s="53"/>
    </row>
    <row r="314" spans="2:40" ht="24.45" customHeight="1" thickTop="1" x14ac:dyDescent="0.2">
      <c r="B314" s="526"/>
      <c r="C314" s="748"/>
      <c r="D314" s="748"/>
      <c r="E314" s="748"/>
      <c r="F314" s="748"/>
      <c r="G314" s="748"/>
      <c r="H314" s="748"/>
      <c r="I314" s="748"/>
      <c r="J314" s="748"/>
      <c r="K314" s="748"/>
      <c r="L314" s="748"/>
      <c r="M314" s="748"/>
      <c r="N314" s="748"/>
      <c r="O314" s="748"/>
      <c r="P314" s="748"/>
      <c r="Q314" s="748"/>
      <c r="R314" s="748"/>
      <c r="S314" s="748"/>
      <c r="T314" s="748"/>
      <c r="U314" s="748"/>
      <c r="V314" s="748"/>
      <c r="W314" s="748"/>
      <c r="X314" s="748"/>
      <c r="Y314" s="748"/>
      <c r="Z314" s="748"/>
      <c r="AA314" s="748"/>
      <c r="AB314" s="748"/>
      <c r="AC314" s="748"/>
      <c r="AD314" s="748"/>
      <c r="AE314" s="748"/>
      <c r="AF314" s="748"/>
      <c r="AG314" s="749"/>
      <c r="AH314" s="54"/>
      <c r="AI314" s="54"/>
      <c r="AJ314" s="54"/>
      <c r="AK314" s="54"/>
      <c r="AL314" s="54"/>
      <c r="AM314" s="54"/>
      <c r="AN314" s="54"/>
    </row>
    <row r="315" spans="2:40" ht="24.45" customHeight="1" x14ac:dyDescent="0.2">
      <c r="B315" s="750"/>
      <c r="C315" s="751"/>
      <c r="D315" s="751"/>
      <c r="E315" s="751"/>
      <c r="F315" s="751"/>
      <c r="G315" s="751"/>
      <c r="H315" s="751"/>
      <c r="I315" s="751"/>
      <c r="J315" s="751"/>
      <c r="K315" s="751"/>
      <c r="L315" s="751"/>
      <c r="M315" s="751"/>
      <c r="N315" s="751"/>
      <c r="O315" s="751"/>
      <c r="P315" s="751"/>
      <c r="Q315" s="751"/>
      <c r="R315" s="751"/>
      <c r="S315" s="751"/>
      <c r="T315" s="751"/>
      <c r="U315" s="751"/>
      <c r="V315" s="751"/>
      <c r="W315" s="751"/>
      <c r="X315" s="751"/>
      <c r="Y315" s="751"/>
      <c r="Z315" s="751"/>
      <c r="AA315" s="751"/>
      <c r="AB315" s="751"/>
      <c r="AC315" s="751"/>
      <c r="AD315" s="751"/>
      <c r="AE315" s="751"/>
      <c r="AF315" s="751"/>
      <c r="AG315" s="752"/>
      <c r="AH315" s="54"/>
      <c r="AI315" s="54"/>
      <c r="AJ315" s="54"/>
      <c r="AK315" s="54"/>
      <c r="AL315" s="54"/>
      <c r="AM315" s="54"/>
      <c r="AN315" s="54"/>
    </row>
    <row r="316" spans="2:40" ht="24.45" customHeight="1" x14ac:dyDescent="0.2">
      <c r="B316" s="750"/>
      <c r="C316" s="751"/>
      <c r="D316" s="751"/>
      <c r="E316" s="751"/>
      <c r="F316" s="751"/>
      <c r="G316" s="751"/>
      <c r="H316" s="751"/>
      <c r="I316" s="751"/>
      <c r="J316" s="751"/>
      <c r="K316" s="751"/>
      <c r="L316" s="751"/>
      <c r="M316" s="751"/>
      <c r="N316" s="751"/>
      <c r="O316" s="751"/>
      <c r="P316" s="751"/>
      <c r="Q316" s="751"/>
      <c r="R316" s="751"/>
      <c r="S316" s="751"/>
      <c r="T316" s="751"/>
      <c r="U316" s="751"/>
      <c r="V316" s="751"/>
      <c r="W316" s="751"/>
      <c r="X316" s="751"/>
      <c r="Y316" s="751"/>
      <c r="Z316" s="751"/>
      <c r="AA316" s="751"/>
      <c r="AB316" s="751"/>
      <c r="AC316" s="751"/>
      <c r="AD316" s="751"/>
      <c r="AE316" s="751"/>
      <c r="AF316" s="751"/>
      <c r="AG316" s="752"/>
      <c r="AH316" s="54"/>
      <c r="AI316" s="54"/>
      <c r="AJ316" s="54"/>
      <c r="AK316" s="54"/>
      <c r="AL316" s="54"/>
      <c r="AM316" s="54"/>
      <c r="AN316" s="54"/>
    </row>
    <row r="317" spans="2:40" ht="24.45" customHeight="1" x14ac:dyDescent="0.2">
      <c r="B317" s="750"/>
      <c r="C317" s="751"/>
      <c r="D317" s="751"/>
      <c r="E317" s="751"/>
      <c r="F317" s="751"/>
      <c r="G317" s="751"/>
      <c r="H317" s="751"/>
      <c r="I317" s="751"/>
      <c r="J317" s="751"/>
      <c r="K317" s="751"/>
      <c r="L317" s="751"/>
      <c r="M317" s="751"/>
      <c r="N317" s="751"/>
      <c r="O317" s="751"/>
      <c r="P317" s="751"/>
      <c r="Q317" s="751"/>
      <c r="R317" s="751"/>
      <c r="S317" s="751"/>
      <c r="T317" s="751"/>
      <c r="U317" s="751"/>
      <c r="V317" s="751"/>
      <c r="W317" s="751"/>
      <c r="X317" s="751"/>
      <c r="Y317" s="751"/>
      <c r="Z317" s="751"/>
      <c r="AA317" s="751"/>
      <c r="AB317" s="751"/>
      <c r="AC317" s="751"/>
      <c r="AD317" s="751"/>
      <c r="AE317" s="751"/>
      <c r="AF317" s="751"/>
      <c r="AG317" s="752"/>
      <c r="AH317" s="54"/>
      <c r="AI317" s="54"/>
      <c r="AJ317" s="54"/>
      <c r="AK317" s="54"/>
      <c r="AL317" s="54"/>
      <c r="AM317" s="54"/>
      <c r="AN317" s="54"/>
    </row>
    <row r="318" spans="2:40" ht="24.45" customHeight="1" x14ac:dyDescent="0.2">
      <c r="B318" s="750"/>
      <c r="C318" s="751"/>
      <c r="D318" s="751"/>
      <c r="E318" s="751"/>
      <c r="F318" s="751"/>
      <c r="G318" s="751"/>
      <c r="H318" s="751"/>
      <c r="I318" s="751"/>
      <c r="J318" s="751"/>
      <c r="K318" s="751"/>
      <c r="L318" s="751"/>
      <c r="M318" s="751"/>
      <c r="N318" s="751"/>
      <c r="O318" s="751"/>
      <c r="P318" s="751"/>
      <c r="Q318" s="751"/>
      <c r="R318" s="751"/>
      <c r="S318" s="751"/>
      <c r="T318" s="751"/>
      <c r="U318" s="751"/>
      <c r="V318" s="751"/>
      <c r="W318" s="751"/>
      <c r="X318" s="751"/>
      <c r="Y318" s="751"/>
      <c r="Z318" s="751"/>
      <c r="AA318" s="751"/>
      <c r="AB318" s="751"/>
      <c r="AC318" s="751"/>
      <c r="AD318" s="751"/>
      <c r="AE318" s="751"/>
      <c r="AF318" s="751"/>
      <c r="AG318" s="752"/>
      <c r="AH318" s="54"/>
      <c r="AI318" s="54"/>
      <c r="AJ318" s="54"/>
      <c r="AK318" s="54"/>
      <c r="AL318" s="54"/>
      <c r="AM318" s="54"/>
      <c r="AN318" s="54"/>
    </row>
    <row r="319" spans="2:40" ht="24.45" customHeight="1" x14ac:dyDescent="0.2">
      <c r="B319" s="750"/>
      <c r="C319" s="751"/>
      <c r="D319" s="751"/>
      <c r="E319" s="751"/>
      <c r="F319" s="751"/>
      <c r="G319" s="751"/>
      <c r="H319" s="751"/>
      <c r="I319" s="751"/>
      <c r="J319" s="751"/>
      <c r="K319" s="751"/>
      <c r="L319" s="751"/>
      <c r="M319" s="751"/>
      <c r="N319" s="751"/>
      <c r="O319" s="751"/>
      <c r="P319" s="751"/>
      <c r="Q319" s="751"/>
      <c r="R319" s="751"/>
      <c r="S319" s="751"/>
      <c r="T319" s="751"/>
      <c r="U319" s="751"/>
      <c r="V319" s="751"/>
      <c r="W319" s="751"/>
      <c r="X319" s="751"/>
      <c r="Y319" s="751"/>
      <c r="Z319" s="751"/>
      <c r="AA319" s="751"/>
      <c r="AB319" s="751"/>
      <c r="AC319" s="751"/>
      <c r="AD319" s="751"/>
      <c r="AE319" s="751"/>
      <c r="AF319" s="751"/>
      <c r="AG319" s="752"/>
      <c r="AH319" s="54"/>
      <c r="AI319" s="54"/>
      <c r="AJ319" s="54"/>
      <c r="AK319" s="54"/>
      <c r="AL319" s="54"/>
      <c r="AM319" s="54"/>
      <c r="AN319" s="54"/>
    </row>
    <row r="320" spans="2:40" ht="24.45" customHeight="1" thickBot="1" x14ac:dyDescent="0.25">
      <c r="B320" s="753"/>
      <c r="C320" s="754"/>
      <c r="D320" s="754"/>
      <c r="E320" s="754"/>
      <c r="F320" s="754"/>
      <c r="G320" s="754"/>
      <c r="H320" s="754"/>
      <c r="I320" s="754"/>
      <c r="J320" s="754"/>
      <c r="K320" s="754"/>
      <c r="L320" s="754"/>
      <c r="M320" s="754"/>
      <c r="N320" s="754"/>
      <c r="O320" s="754"/>
      <c r="P320" s="754"/>
      <c r="Q320" s="754"/>
      <c r="R320" s="754"/>
      <c r="S320" s="754"/>
      <c r="T320" s="754"/>
      <c r="U320" s="754"/>
      <c r="V320" s="754"/>
      <c r="W320" s="754"/>
      <c r="X320" s="754"/>
      <c r="Y320" s="754"/>
      <c r="Z320" s="754"/>
      <c r="AA320" s="754"/>
      <c r="AB320" s="754"/>
      <c r="AC320" s="754"/>
      <c r="AD320" s="754"/>
      <c r="AE320" s="754"/>
      <c r="AF320" s="754"/>
      <c r="AG320" s="755"/>
      <c r="AH320" s="54"/>
      <c r="AI320" s="54"/>
      <c r="AJ320" s="54"/>
      <c r="AK320" s="54"/>
      <c r="AL320" s="54"/>
      <c r="AM320" s="54"/>
      <c r="AN320" s="54"/>
    </row>
    <row r="321" spans="2:35" ht="13.2" thickTop="1" x14ac:dyDescent="0.2">
      <c r="C321" s="14"/>
      <c r="D321" s="14"/>
      <c r="E321" s="14"/>
      <c r="F321" s="14"/>
      <c r="G321" s="46"/>
      <c r="H321" s="40"/>
      <c r="I321" s="40"/>
      <c r="J321" s="40"/>
      <c r="K321" s="40"/>
      <c r="L321" s="40"/>
      <c r="AI321" s="9"/>
    </row>
    <row r="322" spans="2:35" hidden="1" x14ac:dyDescent="0.2">
      <c r="B322" s="14"/>
      <c r="C322" s="14"/>
      <c r="D322" s="14"/>
      <c r="E322" s="14"/>
      <c r="F322" s="14"/>
      <c r="G322" s="46"/>
      <c r="H322" s="40"/>
      <c r="I322" s="40"/>
      <c r="J322" s="40"/>
      <c r="K322" s="40"/>
      <c r="L322" s="40"/>
      <c r="AI322" s="9"/>
    </row>
    <row r="323" spans="2:35" hidden="1" x14ac:dyDescent="0.2">
      <c r="B323" s="14"/>
      <c r="C323" s="14"/>
      <c r="D323" s="14"/>
      <c r="E323" s="14"/>
      <c r="F323" s="14"/>
      <c r="G323" s="46"/>
      <c r="H323" s="40"/>
      <c r="I323" s="40"/>
      <c r="J323" s="40"/>
      <c r="K323" s="40"/>
      <c r="L323" s="40"/>
      <c r="AI323" s="9"/>
    </row>
    <row r="324" spans="2:35" hidden="1" x14ac:dyDescent="0.2">
      <c r="B324" s="14"/>
      <c r="C324" s="14"/>
      <c r="D324" s="14"/>
      <c r="E324" s="14"/>
      <c r="F324" s="14"/>
      <c r="G324" s="46"/>
      <c r="H324" s="40"/>
      <c r="I324" s="40"/>
      <c r="J324" s="40"/>
      <c r="K324" s="40"/>
      <c r="L324" s="40"/>
      <c r="AI324" s="9"/>
    </row>
    <row r="325" spans="2:35" hidden="1" x14ac:dyDescent="0.2">
      <c r="B325" s="14"/>
      <c r="C325" s="14"/>
      <c r="D325" s="14"/>
      <c r="E325" s="14"/>
      <c r="F325" s="14"/>
      <c r="G325" s="46"/>
      <c r="H325" s="40"/>
      <c r="I325" s="40"/>
      <c r="J325" s="40"/>
      <c r="K325" s="40"/>
      <c r="L325" s="40"/>
      <c r="AI325" s="9"/>
    </row>
    <row r="326" spans="2:35" hidden="1" x14ac:dyDescent="0.2">
      <c r="B326" s="14"/>
      <c r="C326" s="14"/>
      <c r="D326" s="14"/>
      <c r="E326" s="14"/>
      <c r="F326" s="14"/>
      <c r="G326" s="46"/>
      <c r="H326" s="40"/>
      <c r="I326" s="40"/>
      <c r="J326" s="40"/>
      <c r="K326" s="40"/>
      <c r="L326" s="40"/>
      <c r="AI326" s="9"/>
    </row>
    <row r="327" spans="2:35" hidden="1" x14ac:dyDescent="0.2">
      <c r="B327" s="14"/>
      <c r="C327" s="14"/>
      <c r="D327" s="14"/>
      <c r="E327" s="14"/>
      <c r="F327" s="14"/>
      <c r="G327" s="46"/>
      <c r="H327" s="40"/>
      <c r="I327" s="40"/>
      <c r="J327" s="40"/>
      <c r="K327" s="40"/>
      <c r="L327" s="40"/>
      <c r="AI327" s="9"/>
    </row>
    <row r="459" spans="2:2" ht="13.2" x14ac:dyDescent="0.2">
      <c r="B459" s="112" t="s">
        <v>224</v>
      </c>
    </row>
    <row r="465" x14ac:dyDescent="0.2"/>
    <row r="466" x14ac:dyDescent="0.2"/>
    <row r="467" x14ac:dyDescent="0.2"/>
    <row r="469" x14ac:dyDescent="0.2"/>
    <row r="470" x14ac:dyDescent="0.2"/>
    <row r="471" x14ac:dyDescent="0.2"/>
    <row r="472" x14ac:dyDescent="0.2"/>
  </sheetData>
  <sheetProtection sheet="1" selectLockedCells="1"/>
  <dataConsolidate/>
  <mergeCells count="850">
    <mergeCell ref="B60:F60"/>
    <mergeCell ref="G60:L60"/>
    <mergeCell ref="P60:Q60"/>
    <mergeCell ref="B61:F61"/>
    <mergeCell ref="G61:L61"/>
    <mergeCell ref="P61:Q61"/>
    <mergeCell ref="S61:W61"/>
    <mergeCell ref="G64:L64"/>
    <mergeCell ref="P64:Q64"/>
    <mergeCell ref="S64:W64"/>
    <mergeCell ref="B57:F57"/>
    <mergeCell ref="G57:L57"/>
    <mergeCell ref="P57:Q57"/>
    <mergeCell ref="S57:W57"/>
    <mergeCell ref="X57:AC57"/>
    <mergeCell ref="B59:F59"/>
    <mergeCell ref="B65:F66"/>
    <mergeCell ref="G65:L66"/>
    <mergeCell ref="O65:O66"/>
    <mergeCell ref="P65:Q66"/>
    <mergeCell ref="B58:F58"/>
    <mergeCell ref="B64:F64"/>
    <mergeCell ref="B63:F63"/>
    <mergeCell ref="G63:L63"/>
    <mergeCell ref="P63:Q63"/>
    <mergeCell ref="S63:W63"/>
    <mergeCell ref="X63:AC63"/>
    <mergeCell ref="P58:Q58"/>
    <mergeCell ref="S58:W58"/>
    <mergeCell ref="X58:AC58"/>
    <mergeCell ref="S60:W60"/>
    <mergeCell ref="G59:L59"/>
    <mergeCell ref="P59:Q59"/>
    <mergeCell ref="S59:W59"/>
    <mergeCell ref="B42:F45"/>
    <mergeCell ref="B40:F40"/>
    <mergeCell ref="S39:W39"/>
    <mergeCell ref="P39:Q39"/>
    <mergeCell ref="G42:L45"/>
    <mergeCell ref="B54:F54"/>
    <mergeCell ref="G54:L54"/>
    <mergeCell ref="G56:L56"/>
    <mergeCell ref="X56:AC56"/>
    <mergeCell ref="X43:AC43"/>
    <mergeCell ref="B314:AG320"/>
    <mergeCell ref="B302:AG308"/>
    <mergeCell ref="G162:L162"/>
    <mergeCell ref="AF90:AG90"/>
    <mergeCell ref="G124:L124"/>
    <mergeCell ref="AF172:AG172"/>
    <mergeCell ref="Y89:AC89"/>
    <mergeCell ref="AF89:AG89"/>
    <mergeCell ref="AD142:AG142"/>
    <mergeCell ref="P157:Q157"/>
    <mergeCell ref="S157:W157"/>
    <mergeCell ref="X157:AC157"/>
    <mergeCell ref="AF157:AG157"/>
    <mergeCell ref="AF156:AG156"/>
    <mergeCell ref="T98:Z98"/>
    <mergeCell ref="AA98:AG98"/>
    <mergeCell ref="AD100:AG100"/>
    <mergeCell ref="B103:F103"/>
    <mergeCell ref="G103:L103"/>
    <mergeCell ref="P103:Q103"/>
    <mergeCell ref="T100:V100"/>
    <mergeCell ref="W100:Z100"/>
    <mergeCell ref="B100:S100"/>
    <mergeCell ref="AA99:AC99"/>
    <mergeCell ref="AF15:AG15"/>
    <mergeCell ref="AF133:AG133"/>
    <mergeCell ref="AF134:AG134"/>
    <mergeCell ref="G87:S87"/>
    <mergeCell ref="G88:S88"/>
    <mergeCell ref="G89:S89"/>
    <mergeCell ref="G90:S90"/>
    <mergeCell ref="G91:S91"/>
    <mergeCell ref="S30:W30"/>
    <mergeCell ref="X30:AC30"/>
    <mergeCell ref="AF30:AG30"/>
    <mergeCell ref="S34:W34"/>
    <mergeCell ref="X34:AC34"/>
    <mergeCell ref="AF34:AG34"/>
    <mergeCell ref="G33:L33"/>
    <mergeCell ref="B46:Q46"/>
    <mergeCell ref="P33:Q33"/>
    <mergeCell ref="B31:F31"/>
    <mergeCell ref="G31:L31"/>
    <mergeCell ref="P31:Q31"/>
    <mergeCell ref="B32:F32"/>
    <mergeCell ref="G32:L32"/>
    <mergeCell ref="G104:L104"/>
    <mergeCell ref="G15:L15"/>
    <mergeCell ref="S14:W14"/>
    <mergeCell ref="S37:W37"/>
    <mergeCell ref="S38:W38"/>
    <mergeCell ref="G23:L23"/>
    <mergeCell ref="S36:W36"/>
    <mergeCell ref="B37:F37"/>
    <mergeCell ref="B38:F38"/>
    <mergeCell ref="B36:F36"/>
    <mergeCell ref="G36:L36"/>
    <mergeCell ref="P36:Q36"/>
    <mergeCell ref="B34:F34"/>
    <mergeCell ref="G34:L34"/>
    <mergeCell ref="P34:Q34"/>
    <mergeCell ref="P24:Q24"/>
    <mergeCell ref="B26:F27"/>
    <mergeCell ref="G26:L27"/>
    <mergeCell ref="B33:F33"/>
    <mergeCell ref="P32:Q32"/>
    <mergeCell ref="B35:F35"/>
    <mergeCell ref="B21:F21"/>
    <mergeCell ref="G21:L21"/>
    <mergeCell ref="P21:Q21"/>
    <mergeCell ref="B17:F17"/>
    <mergeCell ref="G17:L17"/>
    <mergeCell ref="X14:AC14"/>
    <mergeCell ref="S15:W15"/>
    <mergeCell ref="X15:AC15"/>
    <mergeCell ref="X35:AC35"/>
    <mergeCell ref="S35:W35"/>
    <mergeCell ref="B25:F25"/>
    <mergeCell ref="G25:L25"/>
    <mergeCell ref="P25:Q25"/>
    <mergeCell ref="B24:F24"/>
    <mergeCell ref="P23:Q23"/>
    <mergeCell ref="S21:W21"/>
    <mergeCell ref="S22:W22"/>
    <mergeCell ref="X22:AC22"/>
    <mergeCell ref="G24:L24"/>
    <mergeCell ref="G35:L35"/>
    <mergeCell ref="X21:AC21"/>
    <mergeCell ref="P35:Q35"/>
    <mergeCell ref="B22:F22"/>
    <mergeCell ref="G22:L22"/>
    <mergeCell ref="P22:Q22"/>
    <mergeCell ref="B23:F23"/>
    <mergeCell ref="B14:F14"/>
    <mergeCell ref="G14:L14"/>
    <mergeCell ref="B15:F15"/>
    <mergeCell ref="B1:AG1"/>
    <mergeCell ref="B3:AG3"/>
    <mergeCell ref="B5:F5"/>
    <mergeCell ref="G5:L5"/>
    <mergeCell ref="B9:F9"/>
    <mergeCell ref="G9:L9"/>
    <mergeCell ref="S13:W13"/>
    <mergeCell ref="X13:AC13"/>
    <mergeCell ref="AF13:AG13"/>
    <mergeCell ref="S9:W9"/>
    <mergeCell ref="X9:AC9"/>
    <mergeCell ref="B12:F12"/>
    <mergeCell ref="G12:L12"/>
    <mergeCell ref="B13:F13"/>
    <mergeCell ref="G13:L13"/>
    <mergeCell ref="B10:F10"/>
    <mergeCell ref="G10:L10"/>
    <mergeCell ref="AF43:AG43"/>
    <mergeCell ref="AF44:AG44"/>
    <mergeCell ref="AF45:AG45"/>
    <mergeCell ref="AA50:AG50"/>
    <mergeCell ref="T50:Z50"/>
    <mergeCell ref="T51:V51"/>
    <mergeCell ref="P69:Q69"/>
    <mergeCell ref="X70:AC71"/>
    <mergeCell ref="AF60:AG60"/>
    <mergeCell ref="AF57:AG57"/>
    <mergeCell ref="P62:Q62"/>
    <mergeCell ref="P67:Q68"/>
    <mergeCell ref="S67:W68"/>
    <mergeCell ref="AF70:AG71"/>
    <mergeCell ref="X61:AC61"/>
    <mergeCell ref="AF61:AG61"/>
    <mergeCell ref="X64:AC64"/>
    <mergeCell ref="AF64:AG64"/>
    <mergeCell ref="X62:AC62"/>
    <mergeCell ref="X65:AC66"/>
    <mergeCell ref="AE65:AE66"/>
    <mergeCell ref="AF65:AG66"/>
    <mergeCell ref="S69:W69"/>
    <mergeCell ref="X69:AC69"/>
    <mergeCell ref="B105:F105"/>
    <mergeCell ref="G105:L105"/>
    <mergeCell ref="P105:Q105"/>
    <mergeCell ref="P104:Q104"/>
    <mergeCell ref="AF63:AG63"/>
    <mergeCell ref="G72:AG73"/>
    <mergeCell ref="AF14:AG14"/>
    <mergeCell ref="B11:F11"/>
    <mergeCell ref="G11:L11"/>
    <mergeCell ref="AD51:AG51"/>
    <mergeCell ref="AA52:AC52"/>
    <mergeCell ref="AD52:AG52"/>
    <mergeCell ref="B41:F41"/>
    <mergeCell ref="G41:L41"/>
    <mergeCell ref="P41:Q41"/>
    <mergeCell ref="P42:Q42"/>
    <mergeCell ref="B52:S52"/>
    <mergeCell ref="T52:V52"/>
    <mergeCell ref="W52:Z52"/>
    <mergeCell ref="S44:W44"/>
    <mergeCell ref="S45:W45"/>
    <mergeCell ref="X44:AC44"/>
    <mergeCell ref="X45:AC45"/>
    <mergeCell ref="B72:F73"/>
    <mergeCell ref="AF88:AG88"/>
    <mergeCell ref="B89:F89"/>
    <mergeCell ref="T89:X89"/>
    <mergeCell ref="AF91:AG91"/>
    <mergeCell ref="B95:F95"/>
    <mergeCell ref="B96:F96"/>
    <mergeCell ref="B98:F98"/>
    <mergeCell ref="G93:AC93"/>
    <mergeCell ref="B104:F104"/>
    <mergeCell ref="T99:V99"/>
    <mergeCell ref="W99:Z99"/>
    <mergeCell ref="B88:F88"/>
    <mergeCell ref="T88:X88"/>
    <mergeCell ref="Y88:AC88"/>
    <mergeCell ref="B90:F90"/>
    <mergeCell ref="T90:X90"/>
    <mergeCell ref="Y90:AC90"/>
    <mergeCell ref="B91:F91"/>
    <mergeCell ref="T91:X91"/>
    <mergeCell ref="Y91:AC91"/>
    <mergeCell ref="B92:F92"/>
    <mergeCell ref="B93:F93"/>
    <mergeCell ref="G95:L95"/>
    <mergeCell ref="B111:F111"/>
    <mergeCell ref="AA117:AC117"/>
    <mergeCell ref="AD117:AG117"/>
    <mergeCell ref="B106:F106"/>
    <mergeCell ref="B108:F108"/>
    <mergeCell ref="G108:L108"/>
    <mergeCell ref="P108:Q108"/>
    <mergeCell ref="B109:F109"/>
    <mergeCell ref="G109:L109"/>
    <mergeCell ref="P109:Q109"/>
    <mergeCell ref="T116:Z116"/>
    <mergeCell ref="AA116:AG116"/>
    <mergeCell ref="T117:V117"/>
    <mergeCell ref="W117:Z117"/>
    <mergeCell ref="G111:AC111"/>
    <mergeCell ref="G106:AC106"/>
    <mergeCell ref="B113:F113"/>
    <mergeCell ref="G113:L113"/>
    <mergeCell ref="B114:F114"/>
    <mergeCell ref="G114:AG114"/>
    <mergeCell ref="B110:F110"/>
    <mergeCell ref="G110:L110"/>
    <mergeCell ref="P110:Q110"/>
    <mergeCell ref="B122:F122"/>
    <mergeCell ref="AA128:AC128"/>
    <mergeCell ref="AD128:AG128"/>
    <mergeCell ref="AA129:AC129"/>
    <mergeCell ref="AD129:AG129"/>
    <mergeCell ref="AA118:AC118"/>
    <mergeCell ref="AD118:AG118"/>
    <mergeCell ref="B121:F121"/>
    <mergeCell ref="G121:L121"/>
    <mergeCell ref="AF121:AG121"/>
    <mergeCell ref="B118:S118"/>
    <mergeCell ref="T118:V118"/>
    <mergeCell ref="W118:Z118"/>
    <mergeCell ref="T127:Z127"/>
    <mergeCell ref="AA127:AG127"/>
    <mergeCell ref="T128:V128"/>
    <mergeCell ref="W128:Z128"/>
    <mergeCell ref="B129:S129"/>
    <mergeCell ref="T129:V129"/>
    <mergeCell ref="W129:Z129"/>
    <mergeCell ref="G122:AC122"/>
    <mergeCell ref="B124:F124"/>
    <mergeCell ref="B125:F125"/>
    <mergeCell ref="G125:AG125"/>
    <mergeCell ref="B132:F132"/>
    <mergeCell ref="G132:L132"/>
    <mergeCell ref="AF132:AG132"/>
    <mergeCell ref="B135:F135"/>
    <mergeCell ref="AA141:AC141"/>
    <mergeCell ref="AD141:AG141"/>
    <mergeCell ref="T140:Z140"/>
    <mergeCell ref="AA140:AG140"/>
    <mergeCell ref="T141:V141"/>
    <mergeCell ref="W141:Z141"/>
    <mergeCell ref="G135:AC135"/>
    <mergeCell ref="B137:F137"/>
    <mergeCell ref="G137:L137"/>
    <mergeCell ref="B138:F138"/>
    <mergeCell ref="G138:AG138"/>
    <mergeCell ref="B133:F133"/>
    <mergeCell ref="B134:F134"/>
    <mergeCell ref="G133:L133"/>
    <mergeCell ref="G134:L134"/>
    <mergeCell ref="B148:F148"/>
    <mergeCell ref="G148:L148"/>
    <mergeCell ref="X148:AC148"/>
    <mergeCell ref="B149:F149"/>
    <mergeCell ref="G149:L149"/>
    <mergeCell ref="P149:Q149"/>
    <mergeCell ref="S149:W149"/>
    <mergeCell ref="X149:AC149"/>
    <mergeCell ref="AA142:AC142"/>
    <mergeCell ref="B142:S142"/>
    <mergeCell ref="T142:V142"/>
    <mergeCell ref="W142:Z142"/>
    <mergeCell ref="B144:F144"/>
    <mergeCell ref="G144:L144"/>
    <mergeCell ref="B147:F147"/>
    <mergeCell ref="G147:L147"/>
    <mergeCell ref="B145:F145"/>
    <mergeCell ref="B146:F146"/>
    <mergeCell ref="G145:L145"/>
    <mergeCell ref="G146:L146"/>
    <mergeCell ref="B152:F152"/>
    <mergeCell ref="G152:L152"/>
    <mergeCell ref="P152:Q152"/>
    <mergeCell ref="S152:W152"/>
    <mergeCell ref="X152:AC152"/>
    <mergeCell ref="AF152:AG152"/>
    <mergeCell ref="AF149:AG149"/>
    <mergeCell ref="B151:F151"/>
    <mergeCell ref="G151:L151"/>
    <mergeCell ref="P151:Q151"/>
    <mergeCell ref="S151:W151"/>
    <mergeCell ref="X151:AC151"/>
    <mergeCell ref="AF151:AG151"/>
    <mergeCell ref="B154:F154"/>
    <mergeCell ref="G154:L154"/>
    <mergeCell ref="P154:Q154"/>
    <mergeCell ref="S154:W154"/>
    <mergeCell ref="X154:AC154"/>
    <mergeCell ref="AF154:AG154"/>
    <mergeCell ref="B153:F153"/>
    <mergeCell ref="G153:L153"/>
    <mergeCell ref="P153:Q153"/>
    <mergeCell ref="S153:W153"/>
    <mergeCell ref="X153:AC153"/>
    <mergeCell ref="AF153:AG153"/>
    <mergeCell ref="B155:F155"/>
    <mergeCell ref="G155:L155"/>
    <mergeCell ref="S155:W155"/>
    <mergeCell ref="X155:AC155"/>
    <mergeCell ref="B156:F156"/>
    <mergeCell ref="G156:L156"/>
    <mergeCell ref="P156:Q156"/>
    <mergeCell ref="S156:W156"/>
    <mergeCell ref="X156:AC156"/>
    <mergeCell ref="B157:F157"/>
    <mergeCell ref="G157:L157"/>
    <mergeCell ref="B170:F170"/>
    <mergeCell ref="G170:L170"/>
    <mergeCell ref="P170:Q170"/>
    <mergeCell ref="S170:W170"/>
    <mergeCell ref="X170:AC170"/>
    <mergeCell ref="AF170:AG170"/>
    <mergeCell ref="B160:F160"/>
    <mergeCell ref="AA166:AC166"/>
    <mergeCell ref="AD166:AG166"/>
    <mergeCell ref="AA167:AC167"/>
    <mergeCell ref="AD167:AG167"/>
    <mergeCell ref="T165:Z165"/>
    <mergeCell ref="AA165:AG165"/>
    <mergeCell ref="T166:V166"/>
    <mergeCell ref="W166:Z166"/>
    <mergeCell ref="B167:S167"/>
    <mergeCell ref="T167:V167"/>
    <mergeCell ref="W167:Z167"/>
    <mergeCell ref="G160:AC160"/>
    <mergeCell ref="B163:F163"/>
    <mergeCell ref="G163:AG163"/>
    <mergeCell ref="B162:F162"/>
    <mergeCell ref="B174:F174"/>
    <mergeCell ref="G174:L174"/>
    <mergeCell ref="P174:Q174"/>
    <mergeCell ref="S174:W174"/>
    <mergeCell ref="X174:AC174"/>
    <mergeCell ref="AF174:AG174"/>
    <mergeCell ref="B171:F171"/>
    <mergeCell ref="G171:L171"/>
    <mergeCell ref="P171:Q171"/>
    <mergeCell ref="S171:W171"/>
    <mergeCell ref="X171:AC171"/>
    <mergeCell ref="AF171:AG171"/>
    <mergeCell ref="B172:F172"/>
    <mergeCell ref="S172:W172"/>
    <mergeCell ref="X172:AC172"/>
    <mergeCell ref="B173:F173"/>
    <mergeCell ref="S173:W173"/>
    <mergeCell ref="X173:AC173"/>
    <mergeCell ref="P173:Q173"/>
    <mergeCell ref="P172:Q172"/>
    <mergeCell ref="G172:L172"/>
    <mergeCell ref="G173:L173"/>
    <mergeCell ref="AF173:AG173"/>
    <mergeCell ref="B176:F176"/>
    <mergeCell ref="B179:F179"/>
    <mergeCell ref="G179:L179"/>
    <mergeCell ref="P179:Q179"/>
    <mergeCell ref="S179:W179"/>
    <mergeCell ref="X179:AC179"/>
    <mergeCell ref="B175:F175"/>
    <mergeCell ref="G175:L175"/>
    <mergeCell ref="P175:Q175"/>
    <mergeCell ref="S175:W175"/>
    <mergeCell ref="X175:AC175"/>
    <mergeCell ref="G176:AC176"/>
    <mergeCell ref="B181:F181"/>
    <mergeCell ref="G181:L181"/>
    <mergeCell ref="P181:Q181"/>
    <mergeCell ref="S181:W181"/>
    <mergeCell ref="X181:AC181"/>
    <mergeCell ref="AF181:AG181"/>
    <mergeCell ref="AF179:AG179"/>
    <mergeCell ref="B180:F180"/>
    <mergeCell ref="G180:L180"/>
    <mergeCell ref="P180:Q180"/>
    <mergeCell ref="S180:W180"/>
    <mergeCell ref="X180:AC180"/>
    <mergeCell ref="AF180:AG180"/>
    <mergeCell ref="B184:F184"/>
    <mergeCell ref="G184:L184"/>
    <mergeCell ref="P184:Q184"/>
    <mergeCell ref="S184:W184"/>
    <mergeCell ref="X184:AC184"/>
    <mergeCell ref="AF184:AG184"/>
    <mergeCell ref="B183:F183"/>
    <mergeCell ref="G183:L183"/>
    <mergeCell ref="P183:Q183"/>
    <mergeCell ref="S183:W183"/>
    <mergeCell ref="X183:AC183"/>
    <mergeCell ref="AF183:AG183"/>
    <mergeCell ref="B188:F188"/>
    <mergeCell ref="B189:F189"/>
    <mergeCell ref="G189:L189"/>
    <mergeCell ref="S189:W189"/>
    <mergeCell ref="X189:AC189"/>
    <mergeCell ref="B185:F185"/>
    <mergeCell ref="B186:L186"/>
    <mergeCell ref="S186:AC186"/>
    <mergeCell ref="B187:F187"/>
    <mergeCell ref="G187:L187"/>
    <mergeCell ref="P187:Q187"/>
    <mergeCell ref="S187:W187"/>
    <mergeCell ref="X187:AC187"/>
    <mergeCell ref="G185:AC185"/>
    <mergeCell ref="G188:AC188"/>
    <mergeCell ref="B190:F190"/>
    <mergeCell ref="G190:L190"/>
    <mergeCell ref="S190:W190"/>
    <mergeCell ref="X190:AC190"/>
    <mergeCell ref="B191:F191"/>
    <mergeCell ref="G191:L191"/>
    <mergeCell ref="P191:Q191"/>
    <mergeCell ref="S191:W191"/>
    <mergeCell ref="X191:AC191"/>
    <mergeCell ref="B194:F194"/>
    <mergeCell ref="G194:L194"/>
    <mergeCell ref="P194:Q194"/>
    <mergeCell ref="S194:W194"/>
    <mergeCell ref="X194:AC194"/>
    <mergeCell ref="AF194:AG194"/>
    <mergeCell ref="AF191:AG191"/>
    <mergeCell ref="B193:F193"/>
    <mergeCell ref="G193:L193"/>
    <mergeCell ref="P193:Q193"/>
    <mergeCell ref="S193:W193"/>
    <mergeCell ref="X193:AC193"/>
    <mergeCell ref="AF193:AG193"/>
    <mergeCell ref="B192:F192"/>
    <mergeCell ref="G192:L192"/>
    <mergeCell ref="S192:W192"/>
    <mergeCell ref="X192:AC192"/>
    <mergeCell ref="B197:F197"/>
    <mergeCell ref="G197:L197"/>
    <mergeCell ref="P197:Q197"/>
    <mergeCell ref="S197:W197"/>
    <mergeCell ref="X197:AC197"/>
    <mergeCell ref="AF197:AG197"/>
    <mergeCell ref="B195:F195"/>
    <mergeCell ref="G195:L195"/>
    <mergeCell ref="P195:Q195"/>
    <mergeCell ref="S195:W195"/>
    <mergeCell ref="X195:AC195"/>
    <mergeCell ref="AF195:AG195"/>
    <mergeCell ref="B196:F196"/>
    <mergeCell ref="G196:L196"/>
    <mergeCell ref="S196:W196"/>
    <mergeCell ref="X196:AC196"/>
    <mergeCell ref="B202:F202"/>
    <mergeCell ref="G202:L202"/>
    <mergeCell ref="P202:Q202"/>
    <mergeCell ref="B204:F204"/>
    <mergeCell ref="G204:L204"/>
    <mergeCell ref="P204:Q204"/>
    <mergeCell ref="B198:F198"/>
    <mergeCell ref="B199:F199"/>
    <mergeCell ref="G199:L199"/>
    <mergeCell ref="B200:F200"/>
    <mergeCell ref="G200:L200"/>
    <mergeCell ref="B201:F201"/>
    <mergeCell ref="G201:L201"/>
    <mergeCell ref="G203:L203"/>
    <mergeCell ref="P203:Q203"/>
    <mergeCell ref="B203:F203"/>
    <mergeCell ref="G198:AC198"/>
    <mergeCell ref="P201:Q201"/>
    <mergeCell ref="T212:Z212"/>
    <mergeCell ref="AA212:AG212"/>
    <mergeCell ref="T213:V213"/>
    <mergeCell ref="W213:Z213"/>
    <mergeCell ref="B209:F209"/>
    <mergeCell ref="B210:F210"/>
    <mergeCell ref="G207:AC207"/>
    <mergeCell ref="G209:L209"/>
    <mergeCell ref="G210:AG210"/>
    <mergeCell ref="X246:AC252"/>
    <mergeCell ref="B225:F225"/>
    <mergeCell ref="AF229:AG229"/>
    <mergeCell ref="B228:F228"/>
    <mergeCell ref="B226:F226"/>
    <mergeCell ref="B227:F227"/>
    <mergeCell ref="B214:S214"/>
    <mergeCell ref="T214:V214"/>
    <mergeCell ref="W214:Z214"/>
    <mergeCell ref="B234:F234"/>
    <mergeCell ref="B235:F235"/>
    <mergeCell ref="B230:F230"/>
    <mergeCell ref="B231:F231"/>
    <mergeCell ref="S242:W242"/>
    <mergeCell ref="G249:L249"/>
    <mergeCell ref="B247:F247"/>
    <mergeCell ref="B249:F249"/>
    <mergeCell ref="B250:F250"/>
    <mergeCell ref="B251:F251"/>
    <mergeCell ref="G245:L245"/>
    <mergeCell ref="P249:Q249"/>
    <mergeCell ref="B217:F217"/>
    <mergeCell ref="G232:AC232"/>
    <mergeCell ref="AA237:AG237"/>
    <mergeCell ref="B272:F272"/>
    <mergeCell ref="G272:L272"/>
    <mergeCell ref="S272:W272"/>
    <mergeCell ref="B263:Z263"/>
    <mergeCell ref="AA263:AC263"/>
    <mergeCell ref="AD263:AG263"/>
    <mergeCell ref="X268:AC268"/>
    <mergeCell ref="AF268:AG268"/>
    <mergeCell ref="B267:F267"/>
    <mergeCell ref="G267:L267"/>
    <mergeCell ref="P267:Q267"/>
    <mergeCell ref="S267:W267"/>
    <mergeCell ref="X267:AC267"/>
    <mergeCell ref="AF267:AG267"/>
    <mergeCell ref="B271:F271"/>
    <mergeCell ref="G271:L271"/>
    <mergeCell ref="P272:Q272"/>
    <mergeCell ref="P271:Q271"/>
    <mergeCell ref="S271:W271"/>
    <mergeCell ref="X269:AC269"/>
    <mergeCell ref="B266:F266"/>
    <mergeCell ref="X272:AC272"/>
    <mergeCell ref="AF272:AG272"/>
    <mergeCell ref="X271:AC271"/>
    <mergeCell ref="B287:AG287"/>
    <mergeCell ref="B288:AG294"/>
    <mergeCell ref="Y310:AG310"/>
    <mergeCell ref="S275:W282"/>
    <mergeCell ref="X275:AC282"/>
    <mergeCell ref="B276:F282"/>
    <mergeCell ref="G276:L282"/>
    <mergeCell ref="B273:F273"/>
    <mergeCell ref="G273:L273"/>
    <mergeCell ref="P273:Q273"/>
    <mergeCell ref="S273:W273"/>
    <mergeCell ref="X273:AC273"/>
    <mergeCell ref="S274:W274"/>
    <mergeCell ref="X274:AC274"/>
    <mergeCell ref="AF273:AG273"/>
    <mergeCell ref="AF274:AG274"/>
    <mergeCell ref="G58:L58"/>
    <mergeCell ref="B313:AG313"/>
    <mergeCell ref="Y297:AG297"/>
    <mergeCell ref="Y299:AG299"/>
    <mergeCell ref="B301:AG301"/>
    <mergeCell ref="Y311:AG311"/>
    <mergeCell ref="B274:F274"/>
    <mergeCell ref="G274:L274"/>
    <mergeCell ref="P274:Q274"/>
    <mergeCell ref="B299:O299"/>
    <mergeCell ref="B297:O297"/>
    <mergeCell ref="P297:X297"/>
    <mergeCell ref="P299:X299"/>
    <mergeCell ref="B311:O311"/>
    <mergeCell ref="P311:X311"/>
    <mergeCell ref="P296:X296"/>
    <mergeCell ref="Y296:AG296"/>
    <mergeCell ref="P310:X310"/>
    <mergeCell ref="B87:F87"/>
    <mergeCell ref="B83:F83"/>
    <mergeCell ref="G83:L83"/>
    <mergeCell ref="P83:Q83"/>
    <mergeCell ref="B84:F84"/>
    <mergeCell ref="G84:L84"/>
    <mergeCell ref="G256:L256"/>
    <mergeCell ref="P256:Q256"/>
    <mergeCell ref="G251:L251"/>
    <mergeCell ref="G255:L255"/>
    <mergeCell ref="P255:Q255"/>
    <mergeCell ref="G230:L230"/>
    <mergeCell ref="P230:Q230"/>
    <mergeCell ref="G231:L231"/>
    <mergeCell ref="G92:L92"/>
    <mergeCell ref="G244:L244"/>
    <mergeCell ref="P224:Q224"/>
    <mergeCell ref="G225:L225"/>
    <mergeCell ref="G228:L228"/>
    <mergeCell ref="G226:L226"/>
    <mergeCell ref="P226:Q226"/>
    <mergeCell ref="G227:L227"/>
    <mergeCell ref="P227:Q227"/>
    <mergeCell ref="G234:L234"/>
    <mergeCell ref="G235:AG235"/>
    <mergeCell ref="G250:L250"/>
    <mergeCell ref="S224:W224"/>
    <mergeCell ref="X224:AC224"/>
    <mergeCell ref="AF224:AG224"/>
    <mergeCell ref="X230:AC230"/>
    <mergeCell ref="P231:Q231"/>
    <mergeCell ref="X231:AC231"/>
    <mergeCell ref="G96:AG96"/>
    <mergeCell ref="G98:L98"/>
    <mergeCell ref="T86:X86"/>
    <mergeCell ref="Y86:AC86"/>
    <mergeCell ref="AD79:AG79"/>
    <mergeCell ref="AA80:AC80"/>
    <mergeCell ref="AD80:AG80"/>
    <mergeCell ref="AF187:AG187"/>
    <mergeCell ref="AF175:AG175"/>
    <mergeCell ref="T79:V79"/>
    <mergeCell ref="W79:Z79"/>
    <mergeCell ref="AF87:AG87"/>
    <mergeCell ref="T87:X87"/>
    <mergeCell ref="Y87:AC87"/>
    <mergeCell ref="AF159:AG159"/>
    <mergeCell ref="G223:L223"/>
    <mergeCell ref="P223:Q223"/>
    <mergeCell ref="S223:W223"/>
    <mergeCell ref="X223:AC223"/>
    <mergeCell ref="AF223:AG223"/>
    <mergeCell ref="AF230:AG230"/>
    <mergeCell ref="B80:S80"/>
    <mergeCell ref="P84:Q84"/>
    <mergeCell ref="G86:H86"/>
    <mergeCell ref="AF69:AG69"/>
    <mergeCell ref="B62:F62"/>
    <mergeCell ref="G62:L62"/>
    <mergeCell ref="B67:F68"/>
    <mergeCell ref="G67:L68"/>
    <mergeCell ref="O67:O68"/>
    <mergeCell ref="B70:F71"/>
    <mergeCell ref="B69:F69"/>
    <mergeCell ref="G69:L69"/>
    <mergeCell ref="T80:V80"/>
    <mergeCell ref="W80:Z80"/>
    <mergeCell ref="AA79:AC79"/>
    <mergeCell ref="B75:F75"/>
    <mergeCell ref="G75:L75"/>
    <mergeCell ref="B76:F76"/>
    <mergeCell ref="G70:L71"/>
    <mergeCell ref="O70:O71"/>
    <mergeCell ref="P70:Q71"/>
    <mergeCell ref="G76:AG76"/>
    <mergeCell ref="T78:Z78"/>
    <mergeCell ref="AA78:AG78"/>
    <mergeCell ref="S65:W66"/>
    <mergeCell ref="G16:L16"/>
    <mergeCell ref="G40:L40"/>
    <mergeCell ref="P40:Q40"/>
    <mergeCell ref="G37:L37"/>
    <mergeCell ref="P37:Q37"/>
    <mergeCell ref="G38:L38"/>
    <mergeCell ref="P38:Q38"/>
    <mergeCell ref="B39:F39"/>
    <mergeCell ref="G39:L39"/>
    <mergeCell ref="B16:F16"/>
    <mergeCell ref="S27:W27"/>
    <mergeCell ref="S29:W29"/>
    <mergeCell ref="X29:AC29"/>
    <mergeCell ref="AF29:AG29"/>
    <mergeCell ref="X27:AC27"/>
    <mergeCell ref="AF27:AG27"/>
    <mergeCell ref="S28:W28"/>
    <mergeCell ref="X28:AC28"/>
    <mergeCell ref="AF28:AG28"/>
    <mergeCell ref="AF21:AG21"/>
    <mergeCell ref="S16:W16"/>
    <mergeCell ref="X16:AC16"/>
    <mergeCell ref="AF16:AG16"/>
    <mergeCell ref="S20:W20"/>
    <mergeCell ref="X20:AC20"/>
    <mergeCell ref="AF20:AG20"/>
    <mergeCell ref="AF22:AG22"/>
    <mergeCell ref="AF23:AG23"/>
    <mergeCell ref="X23:AC23"/>
    <mergeCell ref="S23:W23"/>
    <mergeCell ref="X38:AC38"/>
    <mergeCell ref="X39:AC39"/>
    <mergeCell ref="AE70:AE71"/>
    <mergeCell ref="AA53:AG53"/>
    <mergeCell ref="S70:W71"/>
    <mergeCell ref="AA51:AC51"/>
    <mergeCell ref="AF35:AG35"/>
    <mergeCell ref="AF36:AG36"/>
    <mergeCell ref="AF37:AG37"/>
    <mergeCell ref="AF38:AG38"/>
    <mergeCell ref="AF39:AG39"/>
    <mergeCell ref="W51:Z51"/>
    <mergeCell ref="X60:AC60"/>
    <mergeCell ref="S62:W62"/>
    <mergeCell ref="X36:AC36"/>
    <mergeCell ref="X37:AC37"/>
    <mergeCell ref="S43:W43"/>
    <mergeCell ref="AF58:AG58"/>
    <mergeCell ref="X67:AC68"/>
    <mergeCell ref="AE67:AE68"/>
    <mergeCell ref="AF67:AG68"/>
    <mergeCell ref="AF62:AG62"/>
    <mergeCell ref="AF59:AG59"/>
    <mergeCell ref="X59:AC59"/>
    <mergeCell ref="B158:F158"/>
    <mergeCell ref="G158:L158"/>
    <mergeCell ref="P158:Q158"/>
    <mergeCell ref="S158:W158"/>
    <mergeCell ref="X158:AC158"/>
    <mergeCell ref="P247:Q247"/>
    <mergeCell ref="S245:W245"/>
    <mergeCell ref="P251:Q251"/>
    <mergeCell ref="B159:F159"/>
    <mergeCell ref="G159:L159"/>
    <mergeCell ref="P159:Q159"/>
    <mergeCell ref="S159:W159"/>
    <mergeCell ref="X159:AC159"/>
    <mergeCell ref="X243:AC243"/>
    <mergeCell ref="B242:F242"/>
    <mergeCell ref="G242:L242"/>
    <mergeCell ref="P242:Q242"/>
    <mergeCell ref="B244:F244"/>
    <mergeCell ref="S246:W252"/>
    <mergeCell ref="G247:L247"/>
    <mergeCell ref="G248:L248"/>
    <mergeCell ref="P248:Q248"/>
    <mergeCell ref="B224:F224"/>
    <mergeCell ref="G224:L224"/>
    <mergeCell ref="B223:F223"/>
    <mergeCell ref="X266:AC266"/>
    <mergeCell ref="AF266:AG266"/>
    <mergeCell ref="B252:F252"/>
    <mergeCell ref="B258:F258"/>
    <mergeCell ref="G258:L258"/>
    <mergeCell ref="AD262:AG262"/>
    <mergeCell ref="P258:Q258"/>
    <mergeCell ref="G252:L252"/>
    <mergeCell ref="AD239:AG239"/>
    <mergeCell ref="G259:AC259"/>
    <mergeCell ref="G257:L257"/>
    <mergeCell ref="P257:Q257"/>
    <mergeCell ref="G266:L266"/>
    <mergeCell ref="P266:Q266"/>
    <mergeCell ref="S266:W266"/>
    <mergeCell ref="AF243:AG243"/>
    <mergeCell ref="AF247:AG247"/>
    <mergeCell ref="X242:AC242"/>
    <mergeCell ref="B229:F229"/>
    <mergeCell ref="G229:L229"/>
    <mergeCell ref="P229:Q229"/>
    <mergeCell ref="S229:W229"/>
    <mergeCell ref="X229:AC229"/>
    <mergeCell ref="B222:F222"/>
    <mergeCell ref="G222:L222"/>
    <mergeCell ref="P222:Q222"/>
    <mergeCell ref="S222:W222"/>
    <mergeCell ref="B182:F182"/>
    <mergeCell ref="G182:L182"/>
    <mergeCell ref="X222:AC222"/>
    <mergeCell ref="AF222:AG222"/>
    <mergeCell ref="G217:L217"/>
    <mergeCell ref="M217:AG217"/>
    <mergeCell ref="B218:F218"/>
    <mergeCell ref="G218:L218"/>
    <mergeCell ref="B219:F219"/>
    <mergeCell ref="B207:F207"/>
    <mergeCell ref="AA213:AC213"/>
    <mergeCell ref="AD213:AG213"/>
    <mergeCell ref="AA214:AC214"/>
    <mergeCell ref="AD214:AG214"/>
    <mergeCell ref="B205:F205"/>
    <mergeCell ref="G205:L205"/>
    <mergeCell ref="P205:Q205"/>
    <mergeCell ref="B206:F206"/>
    <mergeCell ref="G206:L206"/>
    <mergeCell ref="P206:Q206"/>
    <mergeCell ref="AF271:AG271"/>
    <mergeCell ref="AF242:AG242"/>
    <mergeCell ref="AA238:AC238"/>
    <mergeCell ref="AD238:AG238"/>
    <mergeCell ref="G269:L269"/>
    <mergeCell ref="G219:AC219"/>
    <mergeCell ref="P228:Q228"/>
    <mergeCell ref="AD99:AG99"/>
    <mergeCell ref="AA100:AC100"/>
    <mergeCell ref="B239:Z239"/>
    <mergeCell ref="AA239:AC239"/>
    <mergeCell ref="S182:W182"/>
    <mergeCell ref="X182:AC182"/>
    <mergeCell ref="X270:AC270"/>
    <mergeCell ref="S269:W269"/>
    <mergeCell ref="S270:W270"/>
    <mergeCell ref="S228:W228"/>
    <mergeCell ref="X228:AC228"/>
    <mergeCell ref="AF228:AG228"/>
    <mergeCell ref="AF231:AG231"/>
    <mergeCell ref="AF269:AG269"/>
    <mergeCell ref="AF270:AG270"/>
    <mergeCell ref="B232:F232"/>
    <mergeCell ref="AF158:AG158"/>
    <mergeCell ref="B268:F268"/>
    <mergeCell ref="G268:L268"/>
    <mergeCell ref="P268:Q268"/>
    <mergeCell ref="S268:W268"/>
    <mergeCell ref="B269:F269"/>
    <mergeCell ref="B259:F259"/>
    <mergeCell ref="AF246:AG246"/>
    <mergeCell ref="B243:F243"/>
    <mergeCell ref="G243:L243"/>
    <mergeCell ref="P243:Q243"/>
    <mergeCell ref="P250:Q250"/>
    <mergeCell ref="B245:F245"/>
    <mergeCell ref="AA262:AC262"/>
    <mergeCell ref="B256:F256"/>
    <mergeCell ref="B257:F257"/>
    <mergeCell ref="B255:F255"/>
    <mergeCell ref="AA261:AG261"/>
    <mergeCell ref="B246:F246"/>
    <mergeCell ref="G246:L246"/>
    <mergeCell ref="P246:Q246"/>
    <mergeCell ref="S244:W244"/>
    <mergeCell ref="X244:AC244"/>
    <mergeCell ref="S243:W243"/>
    <mergeCell ref="X245:AC245"/>
  </mergeCells>
  <conditionalFormatting sqref="B13:B17 G13:G17">
    <cfRule type="expression" dxfId="1406" priority="234">
      <formula>NOT($G$12="Yes")</formula>
    </cfRule>
  </conditionalFormatting>
  <conditionalFormatting sqref="B302">
    <cfRule type="expression" dxfId="1405" priority="418">
      <formula>ISBLANK($B$302)</formula>
    </cfRule>
  </conditionalFormatting>
  <conditionalFormatting sqref="B314">
    <cfRule type="expression" dxfId="1404" priority="419">
      <formula>ISBLANK($B$314)</formula>
    </cfRule>
  </conditionalFormatting>
  <conditionalFormatting sqref="B16:L17">
    <cfRule type="expression" dxfId="1403" priority="237">
      <formula>NOT($G$15="Yes")</formula>
    </cfRule>
  </conditionalFormatting>
  <conditionalFormatting sqref="B105:L105">
    <cfRule type="expression" dxfId="1402" priority="280">
      <formula>NOT($G$104="Yes")</formula>
    </cfRule>
  </conditionalFormatting>
  <conditionalFormatting sqref="B110:L110">
    <cfRule type="expression" dxfId="1401" priority="276">
      <formula>NOT($G$109="Yes")</formula>
    </cfRule>
  </conditionalFormatting>
  <conditionalFormatting sqref="B146:L146">
    <cfRule type="expression" dxfId="1400" priority="2">
      <formula>NOT($G$145="Yes")</formula>
    </cfRule>
  </conditionalFormatting>
  <conditionalFormatting sqref="B151:Q154">
    <cfRule type="expression" dxfId="1399" priority="406">
      <formula>NOT($G$149="Monthly")</formula>
    </cfRule>
  </conditionalFormatting>
  <conditionalFormatting sqref="B156:Q159">
    <cfRule type="expression" dxfId="1398" priority="354">
      <formula>NOT($G$149="Annually")</formula>
    </cfRule>
  </conditionalFormatting>
  <conditionalFormatting sqref="B245:Q245">
    <cfRule type="expression" dxfId="1397" priority="43">
      <formula>NOT($G$244="No")</formula>
    </cfRule>
  </conditionalFormatting>
  <conditionalFormatting sqref="B247:Q247">
    <cfRule type="expression" dxfId="1396" priority="303">
      <formula>NOT($G$246="Yes")</formula>
    </cfRule>
  </conditionalFormatting>
  <conditionalFormatting sqref="B249:Q249">
    <cfRule type="expression" dxfId="1395" priority="301">
      <formula>NOT($G$248="Yes")</formula>
    </cfRule>
  </conditionalFormatting>
  <conditionalFormatting sqref="B256:Q258">
    <cfRule type="expression" dxfId="1394" priority="295">
      <formula>NOT($G$255="Yes")</formula>
    </cfRule>
  </conditionalFormatting>
  <conditionalFormatting sqref="B265:Q269 B271:Q274 B276:L282">
    <cfRule type="expression" dxfId="1393" priority="250">
      <formula>OR($G$31&gt;=43374,ISBLANK($G$31))</formula>
    </cfRule>
  </conditionalFormatting>
  <conditionalFormatting sqref="B56:R71 B72:AG73">
    <cfRule type="expression" dxfId="1392" priority="51">
      <formula>NOT(OR($G$54="Single",$G$54="Joint"))</formula>
    </cfRule>
  </conditionalFormatting>
  <conditionalFormatting sqref="B288:AG294">
    <cfRule type="expression" dxfId="1391" priority="9">
      <formula>ISBLANK($B$288)</formula>
    </cfRule>
  </conditionalFormatting>
  <conditionalFormatting sqref="G13">
    <cfRule type="expression" dxfId="1390" priority="241">
      <formula>ISBLANK($G$13)</formula>
    </cfRule>
  </conditionalFormatting>
  <conditionalFormatting sqref="G14">
    <cfRule type="expression" dxfId="1389" priority="235">
      <formula>ISBLANK($G$14)</formula>
    </cfRule>
  </conditionalFormatting>
  <conditionalFormatting sqref="G15">
    <cfRule type="expression" dxfId="1388" priority="238">
      <formula>ISBLANK($G$15)</formula>
    </cfRule>
  </conditionalFormatting>
  <conditionalFormatting sqref="G16">
    <cfRule type="expression" dxfId="1387" priority="401">
      <formula>ISBLANK($G$16)</formula>
    </cfRule>
  </conditionalFormatting>
  <conditionalFormatting sqref="G17">
    <cfRule type="expression" dxfId="1386" priority="400">
      <formula>ISBLANK($G$17)</formula>
    </cfRule>
  </conditionalFormatting>
  <conditionalFormatting sqref="G37">
    <cfRule type="expression" dxfId="1385" priority="393">
      <formula>ISBLANK($G$37)</formula>
    </cfRule>
  </conditionalFormatting>
  <conditionalFormatting sqref="G39">
    <cfRule type="expression" dxfId="1384" priority="392">
      <formula>ISBLANK($G$39)</formula>
    </cfRule>
  </conditionalFormatting>
  <conditionalFormatting sqref="G40">
    <cfRule type="expression" dxfId="1383" priority="391">
      <formula>ISBLANK($G$40)</formula>
    </cfRule>
  </conditionalFormatting>
  <conditionalFormatting sqref="G41">
    <cfRule type="expression" dxfId="1382" priority="390">
      <formula>ISBLANK($G$41)</formula>
    </cfRule>
  </conditionalFormatting>
  <conditionalFormatting sqref="G65">
    <cfRule type="expression" dxfId="1381" priority="375">
      <formula>AND(ISBLANK($G$65),OR($G$64="Fair",$G$64="Poor"))</formula>
    </cfRule>
  </conditionalFormatting>
  <conditionalFormatting sqref="G87:G91 T87:AC91">
    <cfRule type="expression" dxfId="1380" priority="417">
      <formula>ISBLANK($G$87)</formula>
    </cfRule>
  </conditionalFormatting>
  <conditionalFormatting sqref="G151">
    <cfRule type="expression" dxfId="1379" priority="416">
      <formula>ISBLANK($G$151)</formula>
    </cfRule>
  </conditionalFormatting>
  <conditionalFormatting sqref="G181">
    <cfRule type="expression" dxfId="1378" priority="348">
      <formula>ISBLANK($G$181)</formula>
    </cfRule>
  </conditionalFormatting>
  <conditionalFormatting sqref="G183">
    <cfRule type="expression" dxfId="1377" priority="344">
      <formula>ISBLANK($G$183)</formula>
    </cfRule>
  </conditionalFormatting>
  <conditionalFormatting sqref="G268">
    <cfRule type="expression" dxfId="1376" priority="291">
      <formula>ISBLANK($G$268)</formula>
    </cfRule>
  </conditionalFormatting>
  <conditionalFormatting sqref="G271">
    <cfRule type="expression" dxfId="1375" priority="317">
      <formula>ISBLANK($G$271)</formula>
    </cfRule>
  </conditionalFormatting>
  <conditionalFormatting sqref="G272">
    <cfRule type="expression" dxfId="1374" priority="287">
      <formula>ISBLANK($G$272)</formula>
    </cfRule>
  </conditionalFormatting>
  <conditionalFormatting sqref="G9:L9">
    <cfRule type="expression" dxfId="1373" priority="403">
      <formula>ISBLANK($G$9)</formula>
    </cfRule>
  </conditionalFormatting>
  <conditionalFormatting sqref="G10:L10">
    <cfRule type="expression" dxfId="1372" priority="402">
      <formula>ISBLANK($G$10)</formula>
    </cfRule>
  </conditionalFormatting>
  <conditionalFormatting sqref="G21:L21">
    <cfRule type="expression" dxfId="1371" priority="124">
      <formula>ISBLANK($G$21)</formula>
    </cfRule>
  </conditionalFormatting>
  <conditionalFormatting sqref="G22:L22">
    <cfRule type="expression" dxfId="1370" priority="123">
      <formula>ISBLANK($G$22)</formula>
    </cfRule>
  </conditionalFormatting>
  <conditionalFormatting sqref="G23:L23">
    <cfRule type="expression" dxfId="1369" priority="120">
      <formula>ISBLANK($G$23)</formula>
    </cfRule>
  </conditionalFormatting>
  <conditionalFormatting sqref="G24:L24">
    <cfRule type="expression" dxfId="1368" priority="122">
      <formula>ISBLANK($G$24)</formula>
    </cfRule>
  </conditionalFormatting>
  <conditionalFormatting sqref="G25:L25">
    <cfRule type="expression" dxfId="1367" priority="121">
      <formula>ISBLANK($G$25)</formula>
    </cfRule>
  </conditionalFormatting>
  <conditionalFormatting sqref="G31:L31">
    <cfRule type="expression" dxfId="1366" priority="397">
      <formula>ISBLANK($G$31)</formula>
    </cfRule>
  </conditionalFormatting>
  <conditionalFormatting sqref="G32:L32">
    <cfRule type="expression" dxfId="1365" priority="396">
      <formula>ISBLANK($G$32)</formula>
    </cfRule>
  </conditionalFormatting>
  <conditionalFormatting sqref="G33:L33">
    <cfRule type="expression" dxfId="1364" priority="395">
      <formula>ISBLANK($G$33)</formula>
    </cfRule>
  </conditionalFormatting>
  <conditionalFormatting sqref="G34:L34">
    <cfRule type="expression" dxfId="1363" priority="394">
      <formula>ISBLANK($G$34)</formula>
    </cfRule>
  </conditionalFormatting>
  <conditionalFormatting sqref="G35:L35">
    <cfRule type="expression" dxfId="1362" priority="387">
      <formula>ISBLANK($G$35)</formula>
    </cfRule>
  </conditionalFormatting>
  <conditionalFormatting sqref="G36:L36">
    <cfRule type="expression" dxfId="1361" priority="388">
      <formula>ISBLANK($G$36)</formula>
    </cfRule>
  </conditionalFormatting>
  <conditionalFormatting sqref="G38:L38">
    <cfRule type="expression" dxfId="1360" priority="48">
      <formula>ISBLANK($G$38)</formula>
    </cfRule>
  </conditionalFormatting>
  <conditionalFormatting sqref="G54:L54">
    <cfRule type="expression" dxfId="1359" priority="386">
      <formula>ISBLANK($G$54)</formula>
    </cfRule>
  </conditionalFormatting>
  <conditionalFormatting sqref="G57:L57">
    <cfRule type="expression" dxfId="1358" priority="385">
      <formula>ISBLANK($G$57)</formula>
    </cfRule>
  </conditionalFormatting>
  <conditionalFormatting sqref="G58:L58">
    <cfRule type="expression" dxfId="1357" priority="382">
      <formula>ISBLANK($G$58)</formula>
    </cfRule>
  </conditionalFormatting>
  <conditionalFormatting sqref="G59:L59">
    <cfRule type="expression" dxfId="1356" priority="381">
      <formula>ISBLANK($G$59)</formula>
    </cfRule>
  </conditionalFormatting>
  <conditionalFormatting sqref="G60:L60">
    <cfRule type="expression" dxfId="1355" priority="380">
      <formula>ISBLANK($G$60)</formula>
    </cfRule>
  </conditionalFormatting>
  <conditionalFormatting sqref="G61:L61">
    <cfRule type="expression" dxfId="1354" priority="379">
      <formula>ISBLANK($G$61)</formula>
    </cfRule>
  </conditionalFormatting>
  <conditionalFormatting sqref="G62:L62">
    <cfRule type="expression" dxfId="1353" priority="378">
      <formula>ISBLANK($G$62)</formula>
    </cfRule>
  </conditionalFormatting>
  <conditionalFormatting sqref="G63:L63">
    <cfRule type="expression" dxfId="1352" priority="377">
      <formula>ISBLANK($G$63)</formula>
    </cfRule>
  </conditionalFormatting>
  <conditionalFormatting sqref="G64:L64">
    <cfRule type="expression" dxfId="1351" priority="376">
      <formula>ISBLANK($G$64)</formula>
    </cfRule>
  </conditionalFormatting>
  <conditionalFormatting sqref="G69:L69">
    <cfRule type="expression" dxfId="1350" priority="374">
      <formula>ISBLANK($G$69)</formula>
    </cfRule>
  </conditionalFormatting>
  <conditionalFormatting sqref="G70:L71">
    <cfRule type="expression" dxfId="1349" priority="195">
      <formula>AND(ISBLANK($G$70),$G$69="Yes")</formula>
    </cfRule>
  </conditionalFormatting>
  <conditionalFormatting sqref="G75:L75">
    <cfRule type="expression" dxfId="1348" priority="130">
      <formula>ISBLANK($G$75)</formula>
    </cfRule>
  </conditionalFormatting>
  <conditionalFormatting sqref="G83:L83">
    <cfRule type="expression" dxfId="1347" priority="363">
      <formula>ISBLANK($G$83)</formula>
    </cfRule>
  </conditionalFormatting>
  <conditionalFormatting sqref="G84:L84">
    <cfRule type="expression" dxfId="1346" priority="362">
      <formula>ISBLANK($G$84)</formula>
    </cfRule>
  </conditionalFormatting>
  <conditionalFormatting sqref="G95:L95">
    <cfRule type="expression" dxfId="1345" priority="65">
      <formula>ISBLANK($G$95)</formula>
    </cfRule>
  </conditionalFormatting>
  <conditionalFormatting sqref="G103:L103">
    <cfRule type="expression" dxfId="1344" priority="283">
      <formula>ISBLANK($G$103)</formula>
    </cfRule>
  </conditionalFormatting>
  <conditionalFormatting sqref="G104:L104">
    <cfRule type="expression" dxfId="1343" priority="282">
      <formula>ISBLANK($G$104)</formula>
    </cfRule>
  </conditionalFormatting>
  <conditionalFormatting sqref="G105:L105">
    <cfRule type="expression" dxfId="1342" priority="281">
      <formula>ISBLANK($G$105)</formula>
    </cfRule>
  </conditionalFormatting>
  <conditionalFormatting sqref="G108:L108">
    <cfRule type="expression" dxfId="1341" priority="279">
      <formula>ISBLANK($G$108)</formula>
    </cfRule>
  </conditionalFormatting>
  <conditionalFormatting sqref="G109:L109">
    <cfRule type="expression" dxfId="1340" priority="278">
      <formula>ISBLANK($G$109)</formula>
    </cfRule>
  </conditionalFormatting>
  <conditionalFormatting sqref="G110:L110">
    <cfRule type="expression" dxfId="1339" priority="277">
      <formula>ISBLANK($G$110)</formula>
    </cfRule>
  </conditionalFormatting>
  <conditionalFormatting sqref="G113:L113">
    <cfRule type="expression" dxfId="1338" priority="63">
      <formula>ISBLANK($G$113)</formula>
    </cfRule>
  </conditionalFormatting>
  <conditionalFormatting sqref="G121:L121">
    <cfRule type="expression" dxfId="1337" priority="275">
      <formula>ISBLANK($G$121)</formula>
    </cfRule>
  </conditionalFormatting>
  <conditionalFormatting sqref="G124:L124">
    <cfRule type="expression" dxfId="1336" priority="61">
      <formula>ISBLANK($G$124)</formula>
    </cfRule>
  </conditionalFormatting>
  <conditionalFormatting sqref="G132:L132">
    <cfRule type="expression" dxfId="1335" priority="274">
      <formula>ISBLANK($G$132)</formula>
    </cfRule>
  </conditionalFormatting>
  <conditionalFormatting sqref="G133:L133">
    <cfRule type="expression" dxfId="1334" priority="47">
      <formula>ISBLANK($G$133)</formula>
    </cfRule>
  </conditionalFormatting>
  <conditionalFormatting sqref="G134:L134">
    <cfRule type="expression" dxfId="1333" priority="46">
      <formula>ISBLANK($G$134)</formula>
    </cfRule>
  </conditionalFormatting>
  <conditionalFormatting sqref="G137:L137">
    <cfRule type="expression" dxfId="1332" priority="59">
      <formula>ISBLANK($G$137)</formula>
    </cfRule>
  </conditionalFormatting>
  <conditionalFormatting sqref="G144:L144">
    <cfRule type="expression" dxfId="1331" priority="357">
      <formula>ISBLANK($G$144)</formula>
    </cfRule>
  </conditionalFormatting>
  <conditionalFormatting sqref="G145:L145">
    <cfRule type="expression" dxfId="1330" priority="4">
      <formula>ISBLANK($G$145)</formula>
    </cfRule>
  </conditionalFormatting>
  <conditionalFormatting sqref="G146:L146">
    <cfRule type="expression" dxfId="1329" priority="3">
      <formula>ISBLANK($G$146)</formula>
    </cfRule>
  </conditionalFormatting>
  <conditionalFormatting sqref="G149:L149">
    <cfRule type="expression" dxfId="1328" priority="356">
      <formula>ISBLANK($G$149)</formula>
    </cfRule>
  </conditionalFormatting>
  <conditionalFormatting sqref="G156:L156">
    <cfRule type="expression" dxfId="1327" priority="415">
      <formula>ISBLANK($G$156)</formula>
    </cfRule>
  </conditionalFormatting>
  <conditionalFormatting sqref="G162:L162">
    <cfRule type="expression" dxfId="1326" priority="57">
      <formula>ISBLANK($G$162)</formula>
    </cfRule>
  </conditionalFormatting>
  <conditionalFormatting sqref="G179:L179">
    <cfRule type="expression" dxfId="1325" priority="350">
      <formula>ISBLANK($G$179)</formula>
    </cfRule>
  </conditionalFormatting>
  <conditionalFormatting sqref="G180:L180">
    <cfRule type="expression" dxfId="1324" priority="349">
      <formula>ISBLANK($G$180)</formula>
    </cfRule>
  </conditionalFormatting>
  <conditionalFormatting sqref="G182:L182">
    <cfRule type="expression" dxfId="1323" priority="22">
      <formula>ISBLANK($G$182)</formula>
    </cfRule>
  </conditionalFormatting>
  <conditionalFormatting sqref="G187:L187">
    <cfRule type="expression" dxfId="1322" priority="341">
      <formula>ISBLANK($G$187)</formula>
    </cfRule>
  </conditionalFormatting>
  <conditionalFormatting sqref="G203:L203">
    <cfRule type="expression" dxfId="1321" priority="11">
      <formula>AND(NOT(ISBLANK($G$201)),ISBLANK($G$203))</formula>
    </cfRule>
  </conditionalFormatting>
  <conditionalFormatting sqref="G206:L206">
    <cfRule type="expression" dxfId="1320" priority="336">
      <formula>AND(OR(NOT(ISBLANK($G$201)),NOT(ISBLANK($G$204)),NOT(ISBLANK($G$205))),ISBLANK($G$206))</formula>
    </cfRule>
  </conditionalFormatting>
  <conditionalFormatting sqref="G209:L209">
    <cfRule type="expression" dxfId="1319" priority="55">
      <formula>ISBLANK($G$209)</formula>
    </cfRule>
  </conditionalFormatting>
  <conditionalFormatting sqref="G217:L217">
    <cfRule type="expression" dxfId="1318" priority="334">
      <formula>ISBLANK($G$217)</formula>
    </cfRule>
  </conditionalFormatting>
  <conditionalFormatting sqref="G218:L218">
    <cfRule type="expression" dxfId="1317" priority="197">
      <formula>ISBLANK($G$218)</formula>
    </cfRule>
  </conditionalFormatting>
  <conditionalFormatting sqref="G222:L222">
    <cfRule type="expression" dxfId="1316" priority="332">
      <formula>ISBLANK($G$222)</formula>
    </cfRule>
  </conditionalFormatting>
  <conditionalFormatting sqref="G223:L223">
    <cfRule type="expression" dxfId="1315" priority="331">
      <formula>ISBLANK($G$223)</formula>
    </cfRule>
  </conditionalFormatting>
  <conditionalFormatting sqref="G224:L224">
    <cfRule type="expression" dxfId="1314" priority="5">
      <formula>ISBLANK($G$224)</formula>
    </cfRule>
  </conditionalFormatting>
  <conditionalFormatting sqref="G226:L226">
    <cfRule type="expression" dxfId="1313" priority="330">
      <formula>ISBLANK($G$226)</formula>
    </cfRule>
  </conditionalFormatting>
  <conditionalFormatting sqref="G227:L227">
    <cfRule type="expression" dxfId="1312" priority="329">
      <formula>ISBLANK($G$227)</formula>
    </cfRule>
  </conditionalFormatting>
  <conditionalFormatting sqref="G228:L228">
    <cfRule type="expression" dxfId="1311" priority="328">
      <formula>ISBLANK($G$228)</formula>
    </cfRule>
  </conditionalFormatting>
  <conditionalFormatting sqref="G229:L229">
    <cfRule type="expression" dxfId="1310" priority="327">
      <formula>ISBLANK($G$229)</formula>
    </cfRule>
  </conditionalFormatting>
  <conditionalFormatting sqref="G230:L230">
    <cfRule type="expression" dxfId="1309" priority="326">
      <formula>ISBLANK($G$230)</formula>
    </cfRule>
  </conditionalFormatting>
  <conditionalFormatting sqref="G231:L231">
    <cfRule type="expression" dxfId="1308" priority="325">
      <formula>AND($G$230="Under funded",ISBLANK($G$231))</formula>
    </cfRule>
  </conditionalFormatting>
  <conditionalFormatting sqref="G234:L234">
    <cfRule type="expression" dxfId="1307" priority="128">
      <formula>ISBLANK($G$234)</formula>
    </cfRule>
  </conditionalFormatting>
  <conditionalFormatting sqref="G242:L242">
    <cfRule type="expression" dxfId="1306" priority="306">
      <formula>ISBLANK($G$242)</formula>
    </cfRule>
  </conditionalFormatting>
  <conditionalFormatting sqref="G243:L243">
    <cfRule type="expression" dxfId="1305" priority="305">
      <formula>ISBLANK($G$243)</formula>
    </cfRule>
  </conditionalFormatting>
  <conditionalFormatting sqref="G244:L244">
    <cfRule type="expression" dxfId="1304" priority="45">
      <formula>ISBLANK($G$244)</formula>
    </cfRule>
  </conditionalFormatting>
  <conditionalFormatting sqref="G245:L245">
    <cfRule type="expression" dxfId="1303" priority="44">
      <formula>ISBLANK($G$245)</formula>
    </cfRule>
  </conditionalFormatting>
  <conditionalFormatting sqref="G246:L246">
    <cfRule type="expression" dxfId="1302" priority="314">
      <formula>ISBLANK($G$246)</formula>
    </cfRule>
  </conditionalFormatting>
  <conditionalFormatting sqref="G247:L247">
    <cfRule type="expression" dxfId="1301" priority="304">
      <formula>ISBLANK($G$247)</formula>
    </cfRule>
  </conditionalFormatting>
  <conditionalFormatting sqref="G248:L248">
    <cfRule type="expression" dxfId="1300" priority="313">
      <formula>ISBLANK($G$248)</formula>
    </cfRule>
  </conditionalFormatting>
  <conditionalFormatting sqref="G249:L249">
    <cfRule type="expression" dxfId="1299" priority="302">
      <formula>ISBLANK($G$249)</formula>
    </cfRule>
  </conditionalFormatting>
  <conditionalFormatting sqref="G250:L250">
    <cfRule type="expression" dxfId="1298" priority="300">
      <formula>ISBLANK($G$250)</formula>
    </cfRule>
  </conditionalFormatting>
  <conditionalFormatting sqref="G251:L251">
    <cfRule type="expression" dxfId="1297" priority="299">
      <formula>ISBLANK($G$251)</formula>
    </cfRule>
  </conditionalFormatting>
  <conditionalFormatting sqref="G255:L255">
    <cfRule type="expression" dxfId="1296" priority="315">
      <formula>ISBLANK($G$255)</formula>
    </cfRule>
  </conditionalFormatting>
  <conditionalFormatting sqref="G256:L256">
    <cfRule type="expression" dxfId="1295" priority="298">
      <formula>ISBLANK($G$256)</formula>
    </cfRule>
  </conditionalFormatting>
  <conditionalFormatting sqref="G257:L257">
    <cfRule type="expression" dxfId="1294" priority="297">
      <formula>ISBLANK($G$257)</formula>
    </cfRule>
  </conditionalFormatting>
  <conditionalFormatting sqref="G258:L258">
    <cfRule type="expression" dxfId="1293" priority="296">
      <formula>ISBLANK($G$258)</formula>
    </cfRule>
  </conditionalFormatting>
  <conditionalFormatting sqref="G266:L266">
    <cfRule type="expression" dxfId="1292" priority="293">
      <formula>ISBLANK($G$266)</formula>
    </cfRule>
  </conditionalFormatting>
  <conditionalFormatting sqref="G267:L267">
    <cfRule type="expression" dxfId="1291" priority="292">
      <formula>ISBLANK($G$267)</formula>
    </cfRule>
  </conditionalFormatting>
  <conditionalFormatting sqref="G269:L269">
    <cfRule type="expression" dxfId="1290" priority="290">
      <formula>ISBLANK($G$269)</formula>
    </cfRule>
  </conditionalFormatting>
  <conditionalFormatting sqref="G273:L273">
    <cfRule type="expression" dxfId="1289" priority="286">
      <formula>ISBLANK($G$273)</formula>
    </cfRule>
  </conditionalFormatting>
  <conditionalFormatting sqref="G274:L274">
    <cfRule type="expression" dxfId="1288" priority="285">
      <formula>ISBLANK($G$274)</formula>
    </cfRule>
  </conditionalFormatting>
  <conditionalFormatting sqref="G76:AG76">
    <cfRule type="expression" dxfId="1287" priority="129">
      <formula>AND(ISBLANK($G$76),$G$75="Yes")</formula>
    </cfRule>
  </conditionalFormatting>
  <conditionalFormatting sqref="G96:AG96">
    <cfRule type="expression" dxfId="1286" priority="64">
      <formula>AND(ISBLANK($G$96),$G$95="Yes")</formula>
    </cfRule>
  </conditionalFormatting>
  <conditionalFormatting sqref="G114:AG114">
    <cfRule type="expression" dxfId="1285" priority="62">
      <formula>AND(ISBLANK($G$114),$G$113="Yes")</formula>
    </cfRule>
  </conditionalFormatting>
  <conditionalFormatting sqref="G125:AG125">
    <cfRule type="expression" dxfId="1284" priority="60">
      <formula>AND(ISBLANK($G$125),$G$124="Yes")</formula>
    </cfRule>
  </conditionalFormatting>
  <conditionalFormatting sqref="G138:AG138">
    <cfRule type="expression" dxfId="1283" priority="58">
      <formula>AND(ISBLANK($G$138),$G$137="Yes")</formula>
    </cfRule>
  </conditionalFormatting>
  <conditionalFormatting sqref="G163:AG163">
    <cfRule type="expression" dxfId="1282" priority="56">
      <formula>AND(ISBLANK($G$163),$G$162="Yes")</formula>
    </cfRule>
  </conditionalFormatting>
  <conditionalFormatting sqref="G210:AG210">
    <cfRule type="expression" dxfId="1281" priority="54">
      <formula>AND(ISBLANK($G$210),$G$209="Yes")</formula>
    </cfRule>
  </conditionalFormatting>
  <conditionalFormatting sqref="G235:AG235">
    <cfRule type="expression" dxfId="1280" priority="50">
      <formula>AND(ISBLANK($G$235),$G$234="Yes")</formula>
    </cfRule>
  </conditionalFormatting>
  <conditionalFormatting sqref="M217:AG218">
    <cfRule type="expression" dxfId="1279" priority="333">
      <formula>$G$217&gt;1</formula>
    </cfRule>
  </conditionalFormatting>
  <conditionalFormatting sqref="P67:Q67">
    <cfRule type="expression" dxfId="1278" priority="200">
      <formula>NOT(OR($G$54="Single",$G$54="Joint"))</formula>
    </cfRule>
  </conditionalFormatting>
  <conditionalFormatting sqref="P71:Q71">
    <cfRule type="expression" dxfId="1277" priority="165">
      <formula>NOT(OR($G$54="Single",$G$54="Joint"))</formula>
    </cfRule>
  </conditionalFormatting>
  <conditionalFormatting sqref="P299:X299">
    <cfRule type="expression" dxfId="1276" priority="38">
      <formula>ISBLANK($P$299)</formula>
    </cfRule>
  </conditionalFormatting>
  <conditionalFormatting sqref="P311:X311">
    <cfRule type="expression" dxfId="1275" priority="201">
      <formula>ISBLANK($P$311)</formula>
    </cfRule>
  </conditionalFormatting>
  <conditionalFormatting sqref="S23">
    <cfRule type="expression" dxfId="1274" priority="244">
      <formula>NOT($X$22="No")</formula>
    </cfRule>
  </conditionalFormatting>
  <conditionalFormatting sqref="S37 X37 AD37:AF37 S39 X39 AD39:AF39">
    <cfRule type="expression" dxfId="1273" priority="174">
      <formula>NOT($X$35="Regulated")</formula>
    </cfRule>
  </conditionalFormatting>
  <conditionalFormatting sqref="S44:S45 X44:X45 AD44:AF45">
    <cfRule type="expression" dxfId="1272" priority="170">
      <formula>NOT($X$43="Yes")</formula>
    </cfRule>
  </conditionalFormatting>
  <conditionalFormatting sqref="S172:S173">
    <cfRule type="expression" dxfId="1271" priority="125">
      <formula>NOT($G$54="Joint")</formula>
    </cfRule>
  </conditionalFormatting>
  <conditionalFormatting sqref="S30:AG30">
    <cfRule type="expression" dxfId="1270" priority="114">
      <formula>NOT($X$29="No")</formula>
    </cfRule>
  </conditionalFormatting>
  <conditionalFormatting sqref="S35:AG36 S38:AG38">
    <cfRule type="expression" dxfId="1269" priority="175">
      <formula>NOT($X$34="Yes")</formula>
    </cfRule>
  </conditionalFormatting>
  <conditionalFormatting sqref="S56:AG71 X172:X173 AD172:AF173 S174:AG175 S192 X192 AD192:AG192 S193:AG195 S196 X196 AD196:AG196 S197:AG197">
    <cfRule type="expression" dxfId="1268" priority="192">
      <formula>NOT($G$54="Joint")</formula>
    </cfRule>
  </conditionalFormatting>
  <conditionalFormatting sqref="S148:AG159">
    <cfRule type="expression" dxfId="1267" priority="242">
      <formula>NOT($G$144="Yes")</formula>
    </cfRule>
  </conditionalFormatting>
  <conditionalFormatting sqref="S151:AG154">
    <cfRule type="expression" dxfId="1266" priority="351">
      <formula>NOT($X$149="Monthly")</formula>
    </cfRule>
  </conditionalFormatting>
  <conditionalFormatting sqref="S156:AG159">
    <cfRule type="expression" dxfId="1265" priority="243">
      <formula>NOT($X$149="Annually")</formula>
    </cfRule>
  </conditionalFormatting>
  <conditionalFormatting sqref="S169:AG171">
    <cfRule type="expression" dxfId="1264" priority="198">
      <formula>NOT($G$54="Joint")</formula>
    </cfRule>
  </conditionalFormatting>
  <conditionalFormatting sqref="S178:AG184">
    <cfRule type="expression" dxfId="1263" priority="21">
      <formula>NOT($G$54="Joint")</formula>
    </cfRule>
  </conditionalFormatting>
  <conditionalFormatting sqref="S187:AG187">
    <cfRule type="expression" dxfId="1262" priority="339">
      <formula>NOT($G$54="Joint")</formula>
    </cfRule>
  </conditionalFormatting>
  <conditionalFormatting sqref="S190:AG191">
    <cfRule type="expression" dxfId="1261" priority="337">
      <formula>NOT($G$54="Joint")</formula>
    </cfRule>
  </conditionalFormatting>
  <conditionalFormatting sqref="S229:AG231 B271:B272 G271:G272 M271:P272 B273:Q274">
    <cfRule type="expression" dxfId="1260" priority="284">
      <formula>OR(ISBLANK($X$228),$M$229=$X$228)</formula>
    </cfRule>
  </conditionalFormatting>
  <conditionalFormatting sqref="S243:AG244">
    <cfRule type="expression" dxfId="1259" priority="308">
      <formula>NOT($X$242="Yes")</formula>
    </cfRule>
  </conditionalFormatting>
  <conditionalFormatting sqref="S265:AG268 S269:S270 X269:X270 AD269:AF270 S271:AG272 AE273:AG274 S273:S275 X273:X275">
    <cfRule type="expression" dxfId="1258" priority="8">
      <formula>OR($G$31&lt;43374,ISBLANK($G$31))</formula>
    </cfRule>
  </conditionalFormatting>
  <conditionalFormatting sqref="S270:AG270">
    <cfRule type="expression" dxfId="1257" priority="41">
      <formula>NOT($X$269="Yes")</formula>
    </cfRule>
  </conditionalFormatting>
  <conditionalFormatting sqref="S273:AG274">
    <cfRule type="expression" dxfId="1256" priority="6">
      <formula>NOT($G$31&gt;44104)</formula>
    </cfRule>
  </conditionalFormatting>
  <conditionalFormatting sqref="T52:V52">
    <cfRule type="expression" dxfId="1255" priority="139">
      <formula>ISBLANK($T$52)</formula>
    </cfRule>
  </conditionalFormatting>
  <conditionalFormatting sqref="T80:V80">
    <cfRule type="expression" dxfId="1254" priority="131">
      <formula>ISBLANK($T$80)</formula>
    </cfRule>
    <cfRule type="expression" dxfId="1253" priority="109">
      <formula>$T$80="No"</formula>
    </cfRule>
    <cfRule type="expression" dxfId="1252" priority="110">
      <formula>$T$80="Yes"</formula>
    </cfRule>
  </conditionalFormatting>
  <conditionalFormatting sqref="T100:V100">
    <cfRule type="expression" dxfId="1251" priority="103">
      <formula>$T$100="Yes"</formula>
    </cfRule>
    <cfRule type="expression" dxfId="1250" priority="108">
      <formula>ISBLANK($T$100)</formula>
    </cfRule>
    <cfRule type="expression" dxfId="1249" priority="102">
      <formula>$T$100="No"</formula>
    </cfRule>
  </conditionalFormatting>
  <conditionalFormatting sqref="T118:V118">
    <cfRule type="expression" dxfId="1248" priority="95">
      <formula>$T$118="No"</formula>
    </cfRule>
    <cfRule type="expression" dxfId="1247" priority="96">
      <formula>$T$118="Yes"</formula>
    </cfRule>
    <cfRule type="expression" dxfId="1246" priority="101">
      <formula>ISBLANK($T$118)</formula>
    </cfRule>
  </conditionalFormatting>
  <conditionalFormatting sqref="T129:V129">
    <cfRule type="expression" dxfId="1245" priority="94">
      <formula>ISBLANK($T$129)</formula>
    </cfRule>
    <cfRule type="expression" dxfId="1244" priority="90">
      <formula>$T$129="Yes"</formula>
    </cfRule>
    <cfRule type="expression" dxfId="1243" priority="89">
      <formula>$T$129="No"</formula>
    </cfRule>
  </conditionalFormatting>
  <conditionalFormatting sqref="T142:V142">
    <cfRule type="expression" dxfId="1242" priority="88">
      <formula>ISBLANK($T$142)</formula>
    </cfRule>
    <cfRule type="expression" dxfId="1241" priority="83">
      <formula>$T$142="No"</formula>
    </cfRule>
    <cfRule type="expression" dxfId="1240" priority="84">
      <formula>$T$142="Yes"</formula>
    </cfRule>
  </conditionalFormatting>
  <conditionalFormatting sqref="T167:V167">
    <cfRule type="expression" dxfId="1239" priority="77">
      <formula>$T$167="No"</formula>
    </cfRule>
    <cfRule type="expression" dxfId="1238" priority="78">
      <formula>$T$167="Yes"</formula>
    </cfRule>
    <cfRule type="expression" dxfId="1237" priority="82">
      <formula>ISBLANK($T$167)</formula>
    </cfRule>
  </conditionalFormatting>
  <conditionalFormatting sqref="T214:V214">
    <cfRule type="expression" dxfId="1236" priority="71">
      <formula>$T$214="No"</formula>
    </cfRule>
    <cfRule type="expression" dxfId="1235" priority="72">
      <formula>$T$214="Yes"</formula>
    </cfRule>
    <cfRule type="expression" dxfId="1234" priority="76">
      <formula>ISBLANK($T$214)</formula>
    </cfRule>
  </conditionalFormatting>
  <conditionalFormatting sqref="W51:Z52">
    <cfRule type="expression" dxfId="1233" priority="133">
      <formula>NOT($G$12="Yes")</formula>
    </cfRule>
  </conditionalFormatting>
  <conditionalFormatting sqref="W52:Z52">
    <cfRule type="expression" dxfId="1232" priority="136">
      <formula>ISBLANK($W$52)</formula>
    </cfRule>
  </conditionalFormatting>
  <conditionalFormatting sqref="W79:Z80">
    <cfRule type="expression" dxfId="1231" priority="104">
      <formula>NOT($G$12="Yes")</formula>
    </cfRule>
  </conditionalFormatting>
  <conditionalFormatting sqref="W80:Z80">
    <cfRule type="expression" dxfId="1230" priority="107">
      <formula>ISBLANK($W$80)</formula>
    </cfRule>
    <cfRule type="expression" dxfId="1229" priority="106">
      <formula>$W$80="Yes"</formula>
    </cfRule>
    <cfRule type="expression" dxfId="1228" priority="105">
      <formula>$W$80="No"</formula>
    </cfRule>
  </conditionalFormatting>
  <conditionalFormatting sqref="W99:Z100">
    <cfRule type="expression" dxfId="1227" priority="97">
      <formula>NOT($G$12="Yes")</formula>
    </cfRule>
  </conditionalFormatting>
  <conditionalFormatting sqref="W100:Z100">
    <cfRule type="expression" dxfId="1226" priority="99">
      <formula>$W$100="Yes"</formula>
    </cfRule>
    <cfRule type="expression" dxfId="1225" priority="100">
      <formula>ISBLANK($W$100)</formula>
    </cfRule>
    <cfRule type="expression" dxfId="1224" priority="98">
      <formula>$W$100="No"</formula>
    </cfRule>
  </conditionalFormatting>
  <conditionalFormatting sqref="W117:Z118 W128:Z129 W141:Z142 W166:Z167 W213:Z214">
    <cfRule type="expression" dxfId="1223" priority="67">
      <formula>NOT($G$12="Yes")</formula>
    </cfRule>
  </conditionalFormatting>
  <conditionalFormatting sqref="W118:Z118">
    <cfRule type="expression" dxfId="1222" priority="91">
      <formula>$W$118="No"</formula>
    </cfRule>
    <cfRule type="expression" dxfId="1221" priority="92">
      <formula>$W$118="Yes"</formula>
    </cfRule>
    <cfRule type="expression" dxfId="1220" priority="93">
      <formula>ISBLANK($W$118)</formula>
    </cfRule>
  </conditionalFormatting>
  <conditionalFormatting sqref="W129:Z129">
    <cfRule type="expression" dxfId="1219" priority="87">
      <formula>ISBLANK($W$129)</formula>
    </cfRule>
    <cfRule type="expression" dxfId="1218" priority="86">
      <formula>$W$129="Yes"</formula>
    </cfRule>
    <cfRule type="expression" dxfId="1217" priority="85">
      <formula>$W$129="No"</formula>
    </cfRule>
  </conditionalFormatting>
  <conditionalFormatting sqref="W142:Z142">
    <cfRule type="expression" dxfId="1216" priority="81">
      <formula>ISBLANK($W$142)</formula>
    </cfRule>
    <cfRule type="expression" dxfId="1215" priority="80">
      <formula>$W$142="Yes"</formula>
    </cfRule>
    <cfRule type="expression" dxfId="1214" priority="79">
      <formula>$W$142="No"</formula>
    </cfRule>
  </conditionalFormatting>
  <conditionalFormatting sqref="W167:Z167">
    <cfRule type="expression" dxfId="1213" priority="75">
      <formula>ISBLANK($W$167)</formula>
    </cfRule>
    <cfRule type="expression" dxfId="1212" priority="74">
      <formula>$W$167="Yes"</formula>
    </cfRule>
    <cfRule type="expression" dxfId="1211" priority="73">
      <formula>$W$167="No"</formula>
    </cfRule>
  </conditionalFormatting>
  <conditionalFormatting sqref="W214:Z214">
    <cfRule type="expression" dxfId="1210" priority="70">
      <formula>ISBLANK($W$214)</formula>
    </cfRule>
    <cfRule type="expression" dxfId="1209" priority="69">
      <formula>$W$214="Yes"</formula>
    </cfRule>
    <cfRule type="expression" dxfId="1208" priority="68">
      <formula>$W$214="No"</formula>
    </cfRule>
  </conditionalFormatting>
  <conditionalFormatting sqref="X13">
    <cfRule type="expression" dxfId="1207" priority="249">
      <formula>ISBLANK($X$13)</formula>
    </cfRule>
  </conditionalFormatting>
  <conditionalFormatting sqref="X14">
    <cfRule type="expression" dxfId="1206" priority="248">
      <formula>ISBLANK($X$14)</formula>
    </cfRule>
  </conditionalFormatting>
  <conditionalFormatting sqref="X15">
    <cfRule type="expression" dxfId="1205" priority="399">
      <formula>ISBLANK($X$15)</formula>
    </cfRule>
  </conditionalFormatting>
  <conditionalFormatting sqref="X16">
    <cfRule type="expression" dxfId="1204" priority="247">
      <formula>ISBLANK($X$16)</formula>
    </cfRule>
  </conditionalFormatting>
  <conditionalFormatting sqref="X21">
    <cfRule type="expression" dxfId="1203" priority="245">
      <formula>ISBLANK($X$21)</formula>
    </cfRule>
  </conditionalFormatting>
  <conditionalFormatting sqref="X22">
    <cfRule type="expression" dxfId="1202" priority="398">
      <formula>ISBLANK($X$22)</formula>
    </cfRule>
  </conditionalFormatting>
  <conditionalFormatting sqref="X23">
    <cfRule type="expression" dxfId="1201" priority="182">
      <formula>NOT($X$22="No")</formula>
    </cfRule>
    <cfRule type="expression" dxfId="1200" priority="183">
      <formula>AND($X$22="No",ISBLANK($X$23))</formula>
    </cfRule>
  </conditionalFormatting>
  <conditionalFormatting sqref="X34">
    <cfRule type="expression" dxfId="1199" priority="181">
      <formula>ISBLANK($X$34)</formula>
    </cfRule>
  </conditionalFormatting>
  <conditionalFormatting sqref="X35">
    <cfRule type="expression" dxfId="1198" priority="180">
      <formula>ISBLANK($X$35)</formula>
    </cfRule>
  </conditionalFormatting>
  <conditionalFormatting sqref="X36">
    <cfRule type="expression" dxfId="1197" priority="179">
      <formula>ISBLANK($X$36)</formula>
    </cfRule>
  </conditionalFormatting>
  <conditionalFormatting sqref="X37">
    <cfRule type="expression" dxfId="1196" priority="178">
      <formula>ISBLANK($X$37)</formula>
    </cfRule>
  </conditionalFormatting>
  <conditionalFormatting sqref="X38">
    <cfRule type="expression" dxfId="1195" priority="177">
      <formula>ISBLANK($X$38)</formula>
    </cfRule>
  </conditionalFormatting>
  <conditionalFormatting sqref="X39">
    <cfRule type="expression" dxfId="1194" priority="176">
      <formula>ISBLANK($X$39)</formula>
    </cfRule>
  </conditionalFormatting>
  <conditionalFormatting sqref="X43">
    <cfRule type="expression" dxfId="1193" priority="171">
      <formula>ISBLANK($X$43)</formula>
    </cfRule>
  </conditionalFormatting>
  <conditionalFormatting sqref="X44">
    <cfRule type="expression" dxfId="1192" priority="173">
      <formula>ISBLANK($X$44)</formula>
    </cfRule>
  </conditionalFormatting>
  <conditionalFormatting sqref="X45">
    <cfRule type="expression" dxfId="1191" priority="172">
      <formula>ISBLANK($X$45)</formula>
    </cfRule>
  </conditionalFormatting>
  <conditionalFormatting sqref="X65">
    <cfRule type="expression" dxfId="1190" priority="384">
      <formula>AND(ISBLANK($X$65),OR($X$64="Fair",$X$64="Poor"))</formula>
    </cfRule>
  </conditionalFormatting>
  <conditionalFormatting sqref="X181">
    <cfRule type="expression" dxfId="1189" priority="345">
      <formula>ISBLANK($X$181)</formula>
    </cfRule>
  </conditionalFormatting>
  <conditionalFormatting sqref="X183">
    <cfRule type="expression" dxfId="1188" priority="343">
      <formula>ISBLANK($X$183)</formula>
    </cfRule>
  </conditionalFormatting>
  <conditionalFormatting sqref="X268">
    <cfRule type="expression" dxfId="1187" priority="288">
      <formula>ISBLANK($X$268)</formula>
    </cfRule>
  </conditionalFormatting>
  <conditionalFormatting sqref="X9:AC9">
    <cfRule type="expression" dxfId="1186" priority="140">
      <formula>ISBLANK($X$9)</formula>
    </cfRule>
  </conditionalFormatting>
  <conditionalFormatting sqref="X20:AC20">
    <cfRule type="expression" dxfId="1185" priority="119">
      <formula>ISBLANK($X$20)</formula>
    </cfRule>
  </conditionalFormatting>
  <conditionalFormatting sqref="X27:AC27">
    <cfRule type="expression" dxfId="1184" priority="118">
      <formula>ISBLANK($X$27)</formula>
    </cfRule>
  </conditionalFormatting>
  <conditionalFormatting sqref="X28:AC28">
    <cfRule type="expression" dxfId="1183" priority="117">
      <formula>ISBLANK($X$28)</formula>
    </cfRule>
  </conditionalFormatting>
  <conditionalFormatting sqref="X29:AC29">
    <cfRule type="expression" dxfId="1182" priority="116">
      <formula>ISBLANK($X$29)</formula>
    </cfRule>
  </conditionalFormatting>
  <conditionalFormatting sqref="X30:AC30">
    <cfRule type="expression" dxfId="1181" priority="115">
      <formula>AND($X$29="No",ISBLANK($X$30))</formula>
    </cfRule>
  </conditionalFormatting>
  <conditionalFormatting sqref="X57:AC57">
    <cfRule type="expression" dxfId="1180" priority="372">
      <formula>ISBLANK($X$57)</formula>
    </cfRule>
  </conditionalFormatting>
  <conditionalFormatting sqref="X58:AC58">
    <cfRule type="expression" dxfId="1179" priority="371">
      <formula>ISBLANK($X$58)</formula>
    </cfRule>
  </conditionalFormatting>
  <conditionalFormatting sqref="X59:AC59">
    <cfRule type="expression" dxfId="1178" priority="370">
      <formula>ISBLANK($X$59)</formula>
    </cfRule>
  </conditionalFormatting>
  <conditionalFormatting sqref="X60:AC60">
    <cfRule type="expression" dxfId="1177" priority="369">
      <formula>ISBLANK($X$60)</formula>
    </cfRule>
  </conditionalFormatting>
  <conditionalFormatting sqref="X61:AC61">
    <cfRule type="expression" dxfId="1176" priority="368">
      <formula>ISBLANK($X$61)</formula>
    </cfRule>
  </conditionalFormatting>
  <conditionalFormatting sqref="X62:AC62">
    <cfRule type="expression" dxfId="1175" priority="367">
      <formula>ISBLANK($X$62)</formula>
    </cfRule>
  </conditionalFormatting>
  <conditionalFormatting sqref="X63:AC63">
    <cfRule type="expression" dxfId="1174" priority="366">
      <formula>ISBLANK($X$63)</formula>
    </cfRule>
  </conditionalFormatting>
  <conditionalFormatting sqref="X64:AC64">
    <cfRule type="expression" dxfId="1173" priority="373">
      <formula>ISBLANK($X$64)</formula>
    </cfRule>
  </conditionalFormatting>
  <conditionalFormatting sqref="X69:AC69">
    <cfRule type="expression" dxfId="1172" priority="365">
      <formula>ISBLANK($X$69)</formula>
    </cfRule>
  </conditionalFormatting>
  <conditionalFormatting sqref="X70:AC71">
    <cfRule type="expression" dxfId="1171" priority="194">
      <formula>AND(ISBLANK($X$70),$X$69="Yes")</formula>
    </cfRule>
  </conditionalFormatting>
  <conditionalFormatting sqref="X149:AC149">
    <cfRule type="expression" dxfId="1170" priority="355">
      <formula>ISBLANK($X$149)</formula>
    </cfRule>
  </conditionalFormatting>
  <conditionalFormatting sqref="X151:AC151">
    <cfRule type="expression" dxfId="1169" priority="352">
      <formula>ISBLANK($X$151)</formula>
    </cfRule>
  </conditionalFormatting>
  <conditionalFormatting sqref="X156:AC156">
    <cfRule type="expression" dxfId="1168" priority="353">
      <formula>ISBLANK($X$156)</formula>
    </cfRule>
  </conditionalFormatting>
  <conditionalFormatting sqref="X179:AC179">
    <cfRule type="expression" dxfId="1167" priority="347">
      <formula>ISBLANK($X$179)</formula>
    </cfRule>
  </conditionalFormatting>
  <conditionalFormatting sqref="X180:AC180">
    <cfRule type="expression" dxfId="1166" priority="346">
      <formula>ISBLANK($X$180)</formula>
    </cfRule>
  </conditionalFormatting>
  <conditionalFormatting sqref="X182:AC182">
    <cfRule type="expression" dxfId="1165" priority="342">
      <formula>ISBLANK($X$182)</formula>
    </cfRule>
  </conditionalFormatting>
  <conditionalFormatting sqref="X187:AC187">
    <cfRule type="expression" dxfId="1164" priority="340">
      <formula>ISBLANK($X$187)</formula>
    </cfRule>
  </conditionalFormatting>
  <conditionalFormatting sqref="X222:AC222">
    <cfRule type="expression" dxfId="1163" priority="324">
      <formula>ISBLANK($X$222)</formula>
    </cfRule>
  </conditionalFormatting>
  <conditionalFormatting sqref="X223:AC223">
    <cfRule type="expression" dxfId="1162" priority="323">
      <formula>ISBLANK($X$223)</formula>
    </cfRule>
  </conditionalFormatting>
  <conditionalFormatting sqref="X224:AC224">
    <cfRule type="expression" dxfId="1161" priority="322">
      <formula>ISBLANK($X$224)</formula>
    </cfRule>
  </conditionalFormatting>
  <conditionalFormatting sqref="X228:AC228">
    <cfRule type="expression" dxfId="1160" priority="321">
      <formula>ISBLANK($X$228)</formula>
    </cfRule>
  </conditionalFormatting>
  <conditionalFormatting sqref="X229:AC229">
    <cfRule type="expression" dxfId="1159" priority="320">
      <formula>ISBLANK($X$229)</formula>
    </cfRule>
  </conditionalFormatting>
  <conditionalFormatting sqref="X230:AC230">
    <cfRule type="expression" dxfId="1158" priority="319">
      <formula>ISBLANK($X$230)</formula>
    </cfRule>
  </conditionalFormatting>
  <conditionalFormatting sqref="X231:AC231">
    <cfRule type="expression" dxfId="1157" priority="318">
      <formula>ISBLANK($X$231)</formula>
    </cfRule>
  </conditionalFormatting>
  <conditionalFormatting sqref="X242:AC242">
    <cfRule type="expression" dxfId="1156" priority="312">
      <formula>ISBLANK($X$242)</formula>
    </cfRule>
  </conditionalFormatting>
  <conditionalFormatting sqref="X243:AC243">
    <cfRule type="expression" dxfId="1155" priority="310">
      <formula>ISBLANK($X$243)</formula>
    </cfRule>
  </conditionalFormatting>
  <conditionalFormatting sqref="X244:AC244">
    <cfRule type="expression" dxfId="1154" priority="309">
      <formula>ISBLANK($X$244)</formula>
    </cfRule>
  </conditionalFormatting>
  <conditionalFormatting sqref="X245:AC245">
    <cfRule type="expression" dxfId="1153" priority="311">
      <formula>ISBLANK($X$245)</formula>
    </cfRule>
  </conditionalFormatting>
  <conditionalFormatting sqref="X266:AC266">
    <cfRule type="expression" dxfId="1152" priority="289">
      <formula>ISBLANK($X$266)</formula>
    </cfRule>
  </conditionalFormatting>
  <conditionalFormatting sqref="X269:AC269">
    <cfRule type="expression" dxfId="1151" priority="239">
      <formula>ISBLANK($X$269)</formula>
    </cfRule>
  </conditionalFormatting>
  <conditionalFormatting sqref="X270:AC270">
    <cfRule type="expression" dxfId="1150" priority="42">
      <formula>ISBLANK($X$270)</formula>
    </cfRule>
  </conditionalFormatting>
  <conditionalFormatting sqref="X271:AC271">
    <cfRule type="expression" dxfId="1149" priority="251">
      <formula>ISBLANK($X$271)</formula>
    </cfRule>
  </conditionalFormatting>
  <conditionalFormatting sqref="X272:AC272">
    <cfRule type="expression" dxfId="1148" priority="240">
      <formula>ISBLANK($X$272)</formula>
    </cfRule>
  </conditionalFormatting>
  <conditionalFormatting sqref="X273:AC273">
    <cfRule type="expression" dxfId="1147" priority="40">
      <formula>ISBLANK($X$273)</formula>
    </cfRule>
  </conditionalFormatting>
  <conditionalFormatting sqref="X274:AC274">
    <cfRule type="expression" dxfId="1146" priority="39">
      <formula>ISBLANK($X$274)</formula>
    </cfRule>
  </conditionalFormatting>
  <conditionalFormatting sqref="Y299:AG299">
    <cfRule type="expression" dxfId="1145" priority="273">
      <formula>ISBLANK($Y$299)</formula>
    </cfRule>
  </conditionalFormatting>
  <conditionalFormatting sqref="Y311:AG311">
    <cfRule type="expression" dxfId="1144" priority="407">
      <formula>ISBLANK($Y$311)</formula>
    </cfRule>
  </conditionalFormatting>
  <conditionalFormatting sqref="AA52">
    <cfRule type="expression" dxfId="1143" priority="383">
      <formula>ISBLANK($AA$52)</formula>
    </cfRule>
  </conditionalFormatting>
  <conditionalFormatting sqref="AA53">
    <cfRule type="expression" dxfId="1142" priority="405">
      <formula>$AA$52="Yes"</formula>
    </cfRule>
    <cfRule type="expression" dxfId="1141" priority="404">
      <formula>$AA$52="No"</formula>
    </cfRule>
  </conditionalFormatting>
  <conditionalFormatting sqref="AA80">
    <cfRule type="expression" dxfId="1140" priority="364">
      <formula>ISBLANK($AA$80)</formula>
    </cfRule>
  </conditionalFormatting>
  <conditionalFormatting sqref="AA100">
    <cfRule type="expression" dxfId="1139" priority="361">
      <formula>ISBLANK($AA$100)</formula>
    </cfRule>
  </conditionalFormatting>
  <conditionalFormatting sqref="AA118">
    <cfRule type="expression" dxfId="1138" priority="360">
      <formula>ISBLANK($AA$118)</formula>
    </cfRule>
  </conditionalFormatting>
  <conditionalFormatting sqref="AA129">
    <cfRule type="expression" dxfId="1137" priority="359">
      <formula>ISBLANK($AA$129)</formula>
    </cfRule>
  </conditionalFormatting>
  <conditionalFormatting sqref="AA142">
    <cfRule type="expression" dxfId="1136" priority="358">
      <formula>ISBLANK($AA$142)</formula>
    </cfRule>
  </conditionalFormatting>
  <conditionalFormatting sqref="AA167">
    <cfRule type="expression" dxfId="1135" priority="338">
      <formula>ISBLANK($AA$167)</formula>
    </cfRule>
  </conditionalFormatting>
  <conditionalFormatting sqref="AA214">
    <cfRule type="expression" dxfId="1134" priority="335">
      <formula>ISBLANK($AA$214)</formula>
    </cfRule>
  </conditionalFormatting>
  <conditionalFormatting sqref="AA239">
    <cfRule type="expression" dxfId="1133" priority="316">
      <formula>ISBLANK($AA$239)</formula>
    </cfRule>
  </conditionalFormatting>
  <conditionalFormatting sqref="AA263">
    <cfRule type="expression" dxfId="1132" priority="294">
      <formula>ISBLANK($AA$263)</formula>
    </cfRule>
  </conditionalFormatting>
  <conditionalFormatting sqref="AD23:AF23">
    <cfRule type="expression" dxfId="1131" priority="184">
      <formula>NOT($X$22="No")</formula>
    </cfRule>
  </conditionalFormatting>
  <conditionalFormatting sqref="AD51:AG52 AD79:AG80 AD99:AG100 AD117:AG118 AD128:AG129 AD141:AG142 AD166:AG167 AD213:AG214 AD238:AG239 AD262:AG263">
    <cfRule type="expression" dxfId="1130" priority="203">
      <formula>NOT($G$12="Yes")</formula>
    </cfRule>
  </conditionalFormatting>
  <conditionalFormatting sqref="AD52:AG52">
    <cfRule type="expression" dxfId="1129" priority="231">
      <formula>$AD$52="No"</formula>
    </cfRule>
    <cfRule type="expression" dxfId="1128" priority="232">
      <formula>$AD$52="Yes"</formula>
    </cfRule>
    <cfRule type="expression" dxfId="1127" priority="233">
      <formula>ISBLANK($AD$52)</formula>
    </cfRule>
  </conditionalFormatting>
  <conditionalFormatting sqref="AD80:AG80">
    <cfRule type="expression" dxfId="1126" priority="230">
      <formula>ISBLANK($AD$80)</formula>
    </cfRule>
    <cfRule type="expression" dxfId="1125" priority="228">
      <formula>$AD$80="No"</formula>
    </cfRule>
    <cfRule type="expression" dxfId="1124" priority="229">
      <formula>$AD$80="Yes"</formula>
    </cfRule>
  </conditionalFormatting>
  <conditionalFormatting sqref="AD100:AG100">
    <cfRule type="expression" dxfId="1123" priority="225">
      <formula>$AD$100="No"</formula>
    </cfRule>
    <cfRule type="expression" dxfId="1122" priority="226">
      <formula>$AD$100="Yes"</formula>
    </cfRule>
    <cfRule type="expression" dxfId="1121" priority="227">
      <formula>ISBLANK($AD$100)</formula>
    </cfRule>
  </conditionalFormatting>
  <conditionalFormatting sqref="AD118:AG118">
    <cfRule type="expression" dxfId="1120" priority="224">
      <formula>ISBLANK($AD$118)</formula>
    </cfRule>
    <cfRule type="expression" dxfId="1119" priority="222">
      <formula>$AD$118="No"</formula>
    </cfRule>
    <cfRule type="expression" dxfId="1118" priority="223">
      <formula>$AD$118="Yes"</formula>
    </cfRule>
  </conditionalFormatting>
  <conditionalFormatting sqref="AD129:AG129">
    <cfRule type="expression" dxfId="1117" priority="220">
      <formula>$AD$129="Yes"</formula>
    </cfRule>
    <cfRule type="expression" dxfId="1116" priority="219">
      <formula>$AD$129="No"</formula>
    </cfRule>
    <cfRule type="expression" dxfId="1115" priority="221">
      <formula>ISBLANK($AD$129)</formula>
    </cfRule>
  </conditionalFormatting>
  <conditionalFormatting sqref="AD142:AG142">
    <cfRule type="expression" dxfId="1114" priority="216">
      <formula>$AD$142="No"</formula>
    </cfRule>
    <cfRule type="expression" dxfId="1113" priority="218">
      <formula>ISBLANK($AD$142)</formula>
    </cfRule>
    <cfRule type="expression" dxfId="1112" priority="217">
      <formula>$AD$142="Yes"</formula>
    </cfRule>
  </conditionalFormatting>
  <conditionalFormatting sqref="AD167:AG167">
    <cfRule type="expression" dxfId="1111" priority="215">
      <formula>ISBLANK($AD$167)</formula>
    </cfRule>
    <cfRule type="expression" dxfId="1110" priority="213">
      <formula>$AD$167="No"</formula>
    </cfRule>
    <cfRule type="expression" dxfId="1109" priority="214">
      <formula>$AD$167="Yes"</formula>
    </cfRule>
  </conditionalFormatting>
  <conditionalFormatting sqref="AD214:AG214">
    <cfRule type="expression" dxfId="1108" priority="210">
      <formula>$AD$214="No"</formula>
    </cfRule>
    <cfRule type="expression" dxfId="1107" priority="211">
      <formula>$AD$214="Yes"</formula>
    </cfRule>
    <cfRule type="expression" dxfId="1106" priority="212">
      <formula>ISBLANK($AD$214)</formula>
    </cfRule>
  </conditionalFormatting>
  <conditionalFormatting sqref="AD239:AG239">
    <cfRule type="expression" dxfId="1105" priority="209">
      <formula>ISBLANK($AD$239)</formula>
    </cfRule>
    <cfRule type="expression" dxfId="1104" priority="207">
      <formula>$AD$239="No"</formula>
    </cfRule>
    <cfRule type="expression" dxfId="1103" priority="208">
      <formula>$AD$239="Yes"</formula>
    </cfRule>
  </conditionalFormatting>
  <conditionalFormatting sqref="AD263:AG263">
    <cfRule type="expression" dxfId="1102" priority="204">
      <formula>$AD$263="No"</formula>
    </cfRule>
    <cfRule type="expression" dxfId="1101" priority="205">
      <formula>$AD$263="Yes"</formula>
    </cfRule>
    <cfRule type="expression" dxfId="1100" priority="206">
      <formula>ISBLANK($AD$263)</formula>
    </cfRule>
  </conditionalFormatting>
  <conditionalFormatting sqref="AF67:AG67">
    <cfRule type="expression" dxfId="1099" priority="199">
      <formula>NOT($G$54="Joint")</formula>
    </cfRule>
  </conditionalFormatting>
  <conditionalFormatting sqref="AF69:AG70">
    <cfRule type="expression" dxfId="1098" priority="196">
      <formula>NOT(OR($G$54="Single",$G$54="Joint"))</formula>
    </cfRule>
  </conditionalFormatting>
  <dataValidations count="53">
    <dataValidation type="list" allowBlank="1" showErrorMessage="1" promptTitle="Factfind" prompt="DD/MM/YYYY - If there are multiple factfinds available, please input the date of the most recently updated version." sqref="G34:L34" xr:uid="{D1955D22-3227-4E2F-A9A4-A062EA1097E6}">
      <formula1>YNU</formula1>
    </dataValidation>
    <dataValidation operator="greaterThanOrEqual" allowBlank="1" showInputMessage="1" showErrorMessage="1" sqref="T87:X91" xr:uid="{09E313F5-B95B-4C2B-8200-9B4C597F3AE2}"/>
    <dataValidation type="date" allowBlank="1" showInputMessage="1" showErrorMessage="1" promptTitle="Date of causation review" prompt="DD/MM/YYYY - This is the date that QA commences its causation review of your assessment and the advice." sqref="G17:L17" xr:uid="{6FA9CE84-5F19-4E68-BBAE-388C166A324D}">
      <formula1>29221</formula1>
      <formula2>TODAY()</formula2>
    </dataValidation>
    <dataValidation type="list" allowBlank="1" showInputMessage="1" showErrorMessage="1" sqref="X44" xr:uid="{A31E986D-4D3B-4F5B-B5D5-29A059FF219C}">
      <formula1>ErMem</formula1>
    </dataValidation>
    <dataValidation type="list" allowBlank="1" showInputMessage="1" showErrorMessage="1" sqref="Y299:AG299 Y311:AG311" xr:uid="{54129B9E-9335-4EAA-9973-1CC3410EE2C0}">
      <formula1>InfoRating</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56:L256" xr:uid="{1F56574A-E6F9-40CC-AA3F-1603B60F56EA}">
      <formula1>Withdrawal</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42:L242" xr:uid="{E577CF78-BA5A-4FAC-84CD-E0C0C390ADE9}">
      <formula1>DCPension</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30:L230" xr:uid="{01D722B5-F538-4343-8605-06A8BC592087}">
      <formula1>Funding</formula1>
    </dataValidation>
    <dataValidation type="date" operator="greaterThanOrEqual" allowBlank="1" showInputMessage="1" showErrorMessage="1" sqref="Y87:AC91 G226:L229 G22:L22" xr:uid="{D6E9B3C2-B63E-458C-AE2D-EB7C0DB38111}">
      <formula1>1</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17:L217" xr:uid="{06A37A4A-B640-4226-A3D4-B166DC0B5171}">
      <formula1>OneTen</formula1>
    </dataValidation>
    <dataValidation type="date"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X180:AC180 G180:L180 G202:L202" xr:uid="{81F88EE7-26DF-401C-8D5B-EBDF15B0177D}">
      <formula1>1</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81:L181 X181:AC181" xr:uid="{9321F1FF-556B-4625-947D-0D8E39375690}">
      <formula1>StatePension</formula1>
    </dataValidation>
    <dataValidation type="whole"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50:L250" xr:uid="{970F1269-6B79-4EF3-BDA2-C0FA06A6D8C0}">
      <formula1>0</formula1>
    </dataValidation>
    <dataValidation type="decimal" operator="greaterThanOrEqual" allowBlank="1" showInputMessage="1" showErrorMessage="1" sqref="G179:L179 Y183:AC183 X179:AC179 H183:L183 G187:L187 X187:AC187 G257:L258 G183:G184 X183:X184 G24:L25 X222:AC225 X228:AC231" xr:uid="{EDE5F339-71D2-4FAF-8DB1-C9B00587F8CD}">
      <formula1>0</formula1>
    </dataValidation>
    <dataValidation type="decimal"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X266:AC266 X158:AC158 G158:L158 X153:AC153 X175:AC175 G236 G232:G233 G251:G252 G175:L175 G153:L153 G266:L267 G269:L269 H251:L251 G274:L274 G271:G272 G182:L182 X182:AC182" xr:uid="{4CBD1199-40DA-4BF4-9D30-EE157A0CBE49}">
      <formula1>0</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149:L149 X149:AC149" xr:uid="{16EA4736-8AAA-4CD7-9C1A-F8B4428249D4}">
      <formula1>Frequency</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83:L83" xr:uid="{D865D346-CD21-435C-9206-009D953609C9}">
      <formula1>GenFree</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63:L63 X63:AC63 H144:L144 G206:L206 G255:L255 G248:L248 X242:AC242 X245:AC245 G218:L218 G84:L85 G104:L104 G109:L109 AA239 AD239:AE239 G244:L246 G133:L134 X269:X270 X268:AC268 G144:G146 X271:AC272 X274:AC274" xr:uid="{14E094FD-177E-45BB-90AD-364B6F111236}">
      <formula1>YesNo</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64:L64 X64:AC64" xr:uid="{21A32D63-1CF8-44CB-8E68-211B426F932D}">
      <formula1>Health</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62:L62 X62:AC62" xr:uid="{620025B3-8189-467C-ADA6-7111240A5526}">
      <formula1>Tax</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61:L61 X61:AC61" xr:uid="{BA98BC3C-46AA-4A48-AFE9-7CDF5AC22626}">
      <formula1>Employed</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60:L60 X60:AC60" xr:uid="{331E74E4-CB2C-4A1C-B9B0-C19D4DAB1F65}">
      <formula1>Marital</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54:L54 G273:L273 H268:L268 G268:G269" xr:uid="{2215D794-B4C2-4646-8F4F-7B15421390C5}">
      <formula1>SingJoin</formula1>
    </dataValidation>
    <dataValidation type="list" allowBlank="1" showErrorMessage="1" promptTitle="Factfind" prompt="DD/MM/YYYY - If there are multiple factfinds available, please input the date of the most recently updated version." sqref="G35:L35" xr:uid="{280345CC-C2AF-41D3-81E0-371BD4795F42}">
      <formula1>RecScheme</formula1>
    </dataValidation>
    <dataValidation type="list" allowBlank="1" showErrorMessage="1" promptTitle="Factfind" prompt="DD/MM/YYYY - If there are multiple factfinds available, please input the date of the most recently updated version." sqref="G36:L36" xr:uid="{C839EC82-18A3-432E-BE59-12C19F28B55F}">
      <formula1>YesNo</formula1>
    </dataValidation>
    <dataValidation operator="greaterThanOrEqual" allowBlank="1" showErrorMessage="1" promptTitle="Factfind" prompt="DD/MM/YYYY - If there are multiple factfinds available, please input the date of the most recently updated version." sqref="M41:O41 R41 S40:AC40 O42 G42:L45" xr:uid="{83F2322B-38FE-4DDE-B657-5060863FC532}"/>
    <dataValidation type="list" allowBlank="1" showInputMessage="1" showErrorMessage="1" sqref="X35" xr:uid="{6A9FEB23-4814-4B62-8A13-67A2205BE19D}">
      <formula1>Introducer</formula1>
    </dataValidation>
    <dataValidation type="decimal" operator="greaterThanOrEqual" allowBlank="1" showErrorMessage="1" promptTitle="Factfind" prompt="DD/MM/YYYY - If there are multiple factfinds available, please input the date of the most recently updated version." sqref="G38:L41" xr:uid="{4691ADDA-68EE-4DB8-AC5B-4B3373E460E3}">
      <formula1>0</formula1>
    </dataValidation>
    <dataValidation type="list" allowBlank="1" showErrorMessage="1" promptTitle="Factfind" prompt="DD/MM/YYYY - If there are multiple factfinds available, please input the date of the most recently updated version." sqref="G37" xr:uid="{D0567CF9-EA0D-4CDB-8475-2198C5F3125A}">
      <formula1>Charging</formula1>
    </dataValidation>
    <dataValidation type="list" allowBlank="1" showErrorMessage="1" promptTitle="Factfind" prompt="DD/MM/YYYY - If there are multiple factfinds available, please input the date of the most recently updated version." sqref="G33:L33" xr:uid="{5EF0F122-9858-458A-B3E2-19D28F154B7C}">
      <formula1>TransferRemain</formula1>
    </dataValidation>
    <dataValidation type="date" allowBlank="1" showInputMessage="1" showErrorMessage="1" promptTitle="Date of QA review" prompt="DD/MM/YYYY - This is the date that QA commences its review of your assessment and the advice." sqref="G14" xr:uid="{F8CE7029-BE16-402C-838F-F52B44E4763C}">
      <formula1>29221</formula1>
      <formula2>TODAY()</formula2>
    </dataValidation>
    <dataValidation type="list" allowBlank="1" showInputMessage="1" showErrorMessage="1" sqref="G12" xr:uid="{E32D524A-2A3C-4476-98C3-73CB6C25B4A9}">
      <formula1>Yesblank</formula1>
    </dataValidation>
    <dataValidation type="date" allowBlank="1" showInputMessage="1" showErrorMessage="1" promptTitle="Date of FCA review" prompt="DD/MM/YYYY - This is the date that you commence your review of the advice." sqref="G10:L10" xr:uid="{D79B032A-B1ED-4C4E-9FBC-2CDD97AD24A6}">
      <formula1>29221</formula1>
      <formula2>TODAY()</formula2>
    </dataValidation>
    <dataValidation type="list" allowBlank="1" showInputMessage="1" showErrorMessage="1" sqref="G15 W80:AA80 W100:AA100 AD100:AG100 AD129:AE129 AD118:AE118 AD142:AE142 AD167:AE167 AD214:AE214 X34 X22 X43 W52:AA52 AD52:AG52 AD80:AG80 W118:AA118 W129:AA129 W142:AA142 W167:AA167 W214:AA214 AA263 AD263:AE263 G69:L69 X69:AC69 T52 T80 T100 T118 T129 T142 T167 T214 X29 G75 G95 G113 G124 G137 G162 G209 G234" xr:uid="{2D58E3B1-38B8-4C44-99C6-9ED2278DA9E6}">
      <formula1>YesNo</formula1>
    </dataValidation>
    <dataValidation type="date" operator="greaterThanOrEqual" allowBlank="1" showInputMessage="1" errorTitle="ADVICE NOT IN SCOPE OF THIS TOOL" error="Please use alternative pre MiFID II compliant IAAT for advice delivered before 3 January 2018." promptTitle="Date of birth" prompt="DD/MM/YYYY - This is typically recorded in the suitability report or in a covering letter that accompanies the suitability report." sqref="G59:L59 X59:AC59" xr:uid="{4F9B2091-7A6C-4D29-9048-1BE1680E2A4E}">
      <formula1>1</formula1>
    </dataValidation>
    <dataValidation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19 G57:L58 X57:AC58 H211:L212 G114:G115 G105:G106 J127 G222:L222 H260:L260 G189:L190 G150:L150 X189:AC190 X148:AC148 G199:L200 B257:B258 X237:Z237 G155 G165:L165 G147:L148 X150:AC150 X155 G96:G98 X65:AC65 X267:AC267 B270:L270 G65:L65 G237:L237 G163 G135:G136 X243:AC244 G235 G247:L247 G253:L254 G249:L249 G76 H97:L98 G125:G126 G108 G103 G138:G139 J140 H115:L115 H126:L126 G259:G260 H92:L92 G47:L47 G276 G86:G94 H94:L94 G110:G112 H112:L112 G121:G123 H123:L123 H136:L136 H139:L139 H208:L208 G207:G208 G210:G212 G132 G243:L243" xr:uid="{ED971E1A-5896-4BD9-81AA-37555752C5EC}"/>
    <dataValidation allowBlank="1" showErrorMessage="1" promptTitle="Date of FCA review" prompt="DD/MM/YYYY - This is typically recorded in the suitability report or in a covering letter that accompanies the suitability report." sqref="G16" xr:uid="{FC778B64-F1DC-4E25-8D6F-D58587B3437F}"/>
    <dataValidation allowBlank="1" showErrorMessage="1" promptTitle="Factfind" prompt="DD/MM/YYYY - If there are multiple factfinds available, please input the date of the most recently updated version." sqref="G261:L262 G51:L51 G321:L327 G116:L117 G128:L128 G238:L238 G141:L141 G213:L213 G53:L53 X56 G55:G56 H55:L55 G101:L102 G107:L107 G119:L120 G130:L131 G310:L310 G99:L99 X178:AC178 G240:L241 G264:L265 G283:L284 G296:L296 G298:L298 G300:L300 G143:L143 G166:L166 G312:L312 G81:L82 G215:L216 G220:L221 G72 G78:L79 G177:L178 G168:L169" xr:uid="{9214ADFD-04A1-4F67-9D06-63D8218BE3CF}"/>
    <dataValidation type="date" allowBlank="1" showInputMessage="1" showErrorMessage="1" sqref="M10:O10" xr:uid="{EAF29C2F-2612-4493-9243-953F16E60CF9}">
      <formula1>36526</formula1>
      <formula2>TODAY()</formula2>
    </dataValidation>
    <dataValidation type="date" allowBlank="1" showInputMessage="1" showErrorMessage="1" sqref="F261:F262 F51 F116:F117 F128 F238 F141 F213 F53 F55:F56 W56 F101:F102 F107 F119:F120 F130:F131 F32:F34 F99 F78:F79 W178 F240:F241 F264:F265 F283:F284 F296 F298 F300 F143 F166 F81:F82 F310 F321:F327 F312 F36 F215:F216 F220:F221 F168:F169 F177:F178" xr:uid="{F19613AA-0F20-40F1-BA64-CF746B005B99}">
      <formula1>42005</formula1>
      <formula2>43831</formula2>
    </dataValidation>
    <dataValidation type="list" allowBlank="1" showInputMessage="1" showErrorMessage="1" sqref="X16" xr:uid="{E18C0569-CDB2-4164-93C0-9738E4CD8D69}">
      <formula1>IndRest</formula1>
    </dataValidation>
    <dataValidation type="whole" allowBlank="1" showInputMessage="1" showErrorMessage="1" sqref="X14 X37" xr:uid="{8066677E-0DF8-4370-AEC0-F013749B5B38}">
      <formula1>100000</formula1>
      <formula2>1000000</formula2>
    </dataValidation>
    <dataValidation type="date" allowBlank="1" showInputMessage="1" showErrorMessage="1" promptTitle="Date of advice" prompt="DD/MM/YYYY - This is typically recorded in the suitability report or in a covering letter that accompanies the suitability report." sqref="G31:L31" xr:uid="{FADE5851-FA4A-494F-A67B-89CB6FB815F5}">
      <formula1>29221</formula1>
      <formula2>TODAY()</formula2>
    </dataValidation>
    <dataValidation type="date" allowBlank="1" showInputMessage="1" showErrorMessage="1" promptTitle="KYC" prompt="DD/MM/YYYY - You shold select the date of the most recent KYC at the time of the advice." sqref="G32:L32" xr:uid="{152C5AF8-B531-4ACA-9041-B8E0C5DB10B3}">
      <formula1>29221</formula1>
      <formula2>TODAY()</formula2>
    </dataValidation>
    <dataValidation type="list" allowBlank="1" showInputMessage="1" showErrorMessage="1" sqref="X45:AC45" xr:uid="{269F4088-2E14-481D-89FD-19F684E1C867}">
      <formula1>AdSelect</formula1>
    </dataValidation>
    <dataValidation type="list" allowBlank="1" showInputMessage="1" showErrorMessage="1" sqref="X9:AC9" xr:uid="{011633DD-3AB2-401A-8AED-2E18DFC33F33}">
      <formula1>AdType</formula1>
    </dataValidation>
    <dataValidation type="list" allowBlank="1" showInputMessage="1" showErrorMessage="1" sqref="G23:L23" xr:uid="{2BF970CE-D39E-42A5-863F-6A3AA134213F}">
      <formula1>AbAd</formula1>
    </dataValidation>
    <dataValidation type="decimal" operator="greaterThanOrEqual" allowBlank="1" showErrorMessage="1" promptTitle="Date of advice" prompt="DD/MM/YYYY - This is typically recorded in the suitability report or in a covering letter that accompanies the suitability report." sqref="G170:L174 X170:AC174 G151:L152 G154:L154 G156:L157 G159:L159 X151:AC152 X154:AC154 X156:AC157 X159:AC159 G191:L197 X191:AC197 G201:L201 G204:L205 G231:L231 H223:L223 G223 G225" xr:uid="{4542B141-4A55-48C7-9853-D2D07BC67F86}">
      <formula1>0</formula1>
    </dataValidation>
    <dataValidation type="list" allowBlank="1" showInputMessage="1" showErrorMessage="1" sqref="P299:X299 P311:X311" xr:uid="{7830F002-1D40-47B5-B41B-D951566518A0}">
      <formula1>AbridgedInfoRating</formula1>
    </dataValidation>
    <dataValidation type="date" operator="greaterThanOrEqual" allowBlank="1" showInputMessage="1" showErrorMessage="1" sqref="G21:L21" xr:uid="{7F1B13B0-CDD3-4EEA-A5D6-7E7B97D15212}">
      <formula1>44105</formula1>
    </dataValidation>
    <dataValidation type="list"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G203:L203" xr:uid="{595433B8-6E54-4033-A3C1-DECC5520F937}">
      <formula1>TypeMort</formula1>
    </dataValidation>
    <dataValidation type="list" operator="greaterThanOrEqual" allowBlank="1" showErrorMessage="1" promptTitle="Date of advice" prompt="DD/MM/YYYY - This is typically recorded in the suitability report or in a covering letter that accompanies the suitability report." sqref="G224:L224" xr:uid="{70471D50-9DE6-44A1-AB30-E0F7C1DAC7E5}">
      <formula1>EstGua</formula1>
    </dataValidation>
    <dataValidation type="list" operator="greaterThanOrEqual" allowBlank="1" errorTitle="ADVICE NOT IN SCOPE OF THIS TOOL" error="Please use alternative pre MiFID II compliant IAAT for advice delivered before 3 January 2018." promptTitle="Date of advice" prompt="DD/MM/YYYY - This is typically recorded in the suitability report or in a covering letter that accompanies the suitability report." sqref="X273:AC273" xr:uid="{49A3ECC7-0AE1-49AE-B02E-8A68A11E0BB2}">
      <formula1>YNNA</formula1>
    </dataValidation>
  </dataValidations>
  <hyperlinks>
    <hyperlink ref="AD14" r:id="rId1" xr:uid="{D7A657F0-201E-4EB6-AC8A-4ED0246FC6A5}"/>
    <hyperlink ref="AD21" r:id="rId2" xr:uid="{9F1F8A73-828D-4891-9C21-F5CCF6FF00B2}"/>
    <hyperlink ref="AD37" r:id="rId3" xr:uid="{61667EF9-326F-43B2-B760-E5DFAA85D9C7}"/>
    <hyperlink ref="AD28" r:id="rId4" xr:uid="{84411097-1DE8-43C4-931F-3EF2B17EE246}"/>
  </hyperlinks>
  <pageMargins left="0.70866141732283472" right="0.70866141732283472" top="0.74803149606299213" bottom="0.74803149606299213" header="0.31496062992125984" footer="0.31496062992125984"/>
  <pageSetup paperSize="9" scale="54" fitToHeight="10" orientation="landscape" r:id="rId5"/>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806" id="{41A549D7-BE82-4185-866C-4261AD9BECEA}">
            <xm:f>AND(ISBLANK($G$12),NOT(OR($P$299=Validations!$AG$4,$P$299=Validations!$AG$3)))</xm:f>
            <x14:dxf/>
          </x14:cfRule>
          <xm:sqref>A3</xm:sqref>
        </x14:conditionalFormatting>
        <x14:conditionalFormatting xmlns:xm="http://schemas.microsoft.com/office/excel/2006/main">
          <x14:cfRule type="expression" priority="7" id="{01019424-24B3-44F5-9AB2-41790D14B117}">
            <xm:f>NOT(OR($X$9=Validations!$AE$3,$X$9=Validations!$AE$4))</xm:f>
            <x14:dxf>
              <fill>
                <patternFill>
                  <bgColor theme="0" tint="-0.24994659260841701"/>
                </patternFill>
              </fill>
            </x14:dxf>
          </x14:cfRule>
          <xm:sqref>A237:AG272 A273:S275 X273:X275 AD273:AG282 A276:R282</xm:sqref>
        </x14:conditionalFormatting>
        <x14:conditionalFormatting xmlns:xm="http://schemas.microsoft.com/office/excel/2006/main">
          <x14:cfRule type="expression" priority="1" id="{2E73E1CB-95AC-42AF-8270-33B7763E3B90}">
            <xm:f>NOT(OR($X$9=Validations!$AE$2,$X$9=Validations!$AE$4))</xm:f>
            <x14:dxf>
              <fill>
                <patternFill>
                  <bgColor theme="0" tint="-0.24994659260841701"/>
                </patternFill>
              </fill>
            </x14:dxf>
          </x14:cfRule>
          <xm:sqref>B145:L146</xm:sqref>
        </x14:conditionalFormatting>
        <x14:conditionalFormatting xmlns:xm="http://schemas.microsoft.com/office/excel/2006/main">
          <x14:cfRule type="expression" priority="14" id="{B7068C61-6EFA-4370-B80F-6824E36A20C9}">
            <xm:f>NOT(OR($X$9=Validations!$AE$3,$X$9=Validations!$AE$4))</xm:f>
            <x14:dxf>
              <fill>
                <patternFill>
                  <bgColor theme="0" tint="-0.24994659260841701"/>
                </patternFill>
              </fill>
            </x14:dxf>
          </x14:cfRule>
          <xm:sqref>B29:Q42 M43:Q45</xm:sqref>
        </x14:conditionalFormatting>
        <x14:conditionalFormatting xmlns:xm="http://schemas.microsoft.com/office/excel/2006/main">
          <x14:cfRule type="expression" priority="49" id="{3C299337-D729-458D-B064-464E9116F4D4}">
            <xm:f>NOT($X$9=Validations!$AE$4)</xm:f>
            <x14:dxf>
              <fill>
                <patternFill>
                  <bgColor theme="0" tint="-0.24994659260841701"/>
                </patternFill>
              </fill>
            </x14:dxf>
          </x14:cfRule>
          <xm:sqref>B75:AG76 B95:AG96 B113:AG114 B124:AG125 B137:AG138 B162:AG163 B209:AG210 B234:AG235</xm:sqref>
        </x14:conditionalFormatting>
        <x14:conditionalFormatting xmlns:xm="http://schemas.microsoft.com/office/excel/2006/main">
          <x14:cfRule type="expression" priority="23" id="{DE9533FA-20E8-4BDE-AF8C-822A1ABDC95E}">
            <xm:f>NOT(AND($G$31&gt;44104,OR($G$34="Yes",$G$33=Validations!$C$2)))</xm:f>
            <x14:dxf>
              <fill>
                <patternFill>
                  <bgColor theme="0" tint="-0.24994659260841701"/>
                </patternFill>
              </fill>
            </x14:dxf>
          </x14:cfRule>
          <xm:sqref>B133:AG134</xm:sqref>
        </x14:conditionalFormatting>
        <x14:conditionalFormatting xmlns:xm="http://schemas.microsoft.com/office/excel/2006/main">
          <x14:cfRule type="expression" priority="27" id="{7C0DF966-FD46-464C-B8A4-E9C2387BE88F}">
            <xm:f>NOT(OR($X$9=Validations!$AE$2,$X$9=Validations!$AE$4))</xm:f>
            <x14:dxf>
              <fill>
                <patternFill>
                  <bgColor theme="0" tint="-0.24994659260841701"/>
                </patternFill>
              </fill>
            </x14:dxf>
          </x14:cfRule>
          <xm:sqref>P296:X297 P299:X299 P310:X311</xm:sqref>
        </x14:conditionalFormatting>
        <x14:conditionalFormatting xmlns:xm="http://schemas.microsoft.com/office/excel/2006/main">
          <x14:cfRule type="expression" priority="28" id="{E76AE7B3-4B20-42A9-A4B4-EC0F2D6CDAF7}">
            <xm:f>NOT(OR($P$297=Validations!$AG$2,$P$297=Validations!$AG$4))</xm:f>
            <x14:dxf>
              <fill>
                <patternFill>
                  <bgColor rgb="FF7030A0"/>
                </patternFill>
              </fill>
            </x14:dxf>
          </x14:cfRule>
          <x14:cfRule type="expression" priority="29" id="{AB9C6C40-2029-474C-AE27-5F3FF418D284}">
            <xm:f>$P$297=Validations!$AG$4</xm:f>
            <x14:dxf>
              <fill>
                <patternFill>
                  <bgColor rgb="FF92D050"/>
                </patternFill>
              </fill>
            </x14:dxf>
          </x14:cfRule>
          <x14:cfRule type="expression" priority="30" id="{F2AFEF3A-87D4-4C92-B33B-0E8F88CF6941}">
            <xm:f>$P$297=Validations!$AG$2</xm:f>
            <x14:dxf>
              <fill>
                <patternFill>
                  <bgColor rgb="FFFF6600"/>
                </patternFill>
              </fill>
            </x14:dxf>
          </x14:cfRule>
          <xm:sqref>P297:X297</xm:sqref>
        </x14:conditionalFormatting>
        <x14:conditionalFormatting xmlns:xm="http://schemas.microsoft.com/office/excel/2006/main">
          <x14:cfRule type="expression" priority="35" id="{73F994D0-417D-404F-AC21-A21B68964247}">
            <xm:f>$P$299=Validations!$AG$4</xm:f>
            <x14:dxf>
              <fill>
                <patternFill>
                  <bgColor rgb="FF92D050"/>
                </patternFill>
              </fill>
            </x14:dxf>
          </x14:cfRule>
          <x14:cfRule type="expression" priority="36" id="{35C29591-56A7-4997-85E8-F7545232E9EC}">
            <xm:f>$P$299=Validations!$AG$3</xm:f>
            <x14:dxf>
              <fill>
                <patternFill>
                  <bgColor rgb="FFFFFF00"/>
                </patternFill>
              </fill>
            </x14:dxf>
          </x14:cfRule>
          <x14:cfRule type="expression" priority="37" id="{8EECBB1C-4DED-459C-A10E-8C84C666B9AA}">
            <xm:f>$P$299=Validations!$AG$2</xm:f>
            <x14:dxf>
              <fill>
                <patternFill>
                  <bgColor rgb="FFFF6600"/>
                </patternFill>
              </fill>
            </x14:dxf>
          </x14:cfRule>
          <xm:sqref>P299:X299</xm:sqref>
        </x14:conditionalFormatting>
        <x14:conditionalFormatting xmlns:xm="http://schemas.microsoft.com/office/excel/2006/main">
          <x14:cfRule type="expression" priority="34" id="{66CC2CA0-3C69-4657-A542-BB1CD9CFF9CE}">
            <xm:f>$P$311=Validations!$AG$2</xm:f>
            <x14:dxf>
              <fill>
                <patternFill>
                  <bgColor rgb="FFFF6600"/>
                </patternFill>
              </fill>
            </x14:dxf>
          </x14:cfRule>
          <x14:cfRule type="expression" priority="32" id="{4882C7DF-13BE-4E0B-9335-2131FF631B9E}">
            <xm:f>$P$311=Validations!$AG$4</xm:f>
            <x14:dxf>
              <fill>
                <patternFill>
                  <bgColor rgb="FF92D050"/>
                </patternFill>
              </fill>
            </x14:dxf>
          </x14:cfRule>
          <x14:cfRule type="expression" priority="33" id="{5B7EBD0D-42A7-4BED-8E3F-BF4B897776D0}">
            <xm:f>$P$311=Validations!$AG$3</xm:f>
            <x14:dxf>
              <fill>
                <patternFill>
                  <bgColor rgb="FFFFFF00"/>
                </patternFill>
              </fill>
            </x14:dxf>
          </x14:cfRule>
          <xm:sqref>P311:X311</xm:sqref>
        </x14:conditionalFormatting>
        <x14:conditionalFormatting xmlns:xm="http://schemas.microsoft.com/office/excel/2006/main">
          <x14:cfRule type="expression" priority="31" id="{5B541D4F-7F10-4657-A3A8-3149908A4913}">
            <xm:f>NOT($G$12=Validations!$A$2)</xm:f>
            <x14:dxf>
              <fill>
                <patternFill>
                  <bgColor theme="0" tint="-0.24994659260841701"/>
                </patternFill>
              </fill>
            </x14:dxf>
          </x14:cfRule>
          <xm:sqref>P310:AG310 B311:AG313 B313:B314</xm:sqref>
        </x14:conditionalFormatting>
        <x14:conditionalFormatting xmlns:xm="http://schemas.microsoft.com/office/excel/2006/main">
          <x14:cfRule type="expression" priority="66" id="{506178E8-97C9-4D40-96AE-C973B8CD36E1}">
            <xm:f>NOT(OR($X$9=Validations!$AE$2,$X$9=Validations!$AE$4))</xm:f>
            <x14:dxf>
              <fill>
                <patternFill>
                  <bgColor theme="0" tint="-0.24994659260841701"/>
                </patternFill>
              </fill>
            </x14:dxf>
          </x14:cfRule>
          <xm:sqref>S18:AG23 B19:Q27 T50:Z52 T78:Z80 T98:Z100 T116:Z118 T127:Z129 T140:Z142 T165:Z167 T212:Z214</xm:sqref>
        </x14:conditionalFormatting>
        <x14:conditionalFormatting xmlns:xm="http://schemas.microsoft.com/office/excel/2006/main">
          <x14:cfRule type="expression" priority="112" id="{B75F358A-43F8-4140-AA39-A308A7DA0C7D}">
            <xm:f>NOT(OR($X$9=Validations!$AE$3,$X$9=Validations!$AE$4))</xm:f>
            <x14:dxf>
              <fill>
                <patternFill>
                  <bgColor theme="0" tint="-0.24994659260841701"/>
                </patternFill>
              </fill>
            </x14:dxf>
          </x14:cfRule>
          <xm:sqref>S25:AG30</xm:sqref>
        </x14:conditionalFormatting>
        <x14:conditionalFormatting xmlns:xm="http://schemas.microsoft.com/office/excel/2006/main">
          <x14:cfRule type="expression" priority="138" id="{70807819-683F-4527-BB50-BF405C0131E4}">
            <xm:f>$T$52=Validations!$B$2</xm:f>
            <x14:dxf>
              <fill>
                <patternFill>
                  <bgColor rgb="FF92D050"/>
                </patternFill>
              </fill>
            </x14:dxf>
          </x14:cfRule>
          <x14:cfRule type="expression" priority="137" id="{29676B65-7BAD-423E-B757-D3443D43F026}">
            <xm:f>$T$52=Validations!$B$3</xm:f>
            <x14:dxf>
              <fill>
                <patternFill>
                  <bgColor rgb="FFFF6600"/>
                </patternFill>
              </fill>
            </x14:dxf>
          </x14:cfRule>
          <xm:sqref>T52:V52</xm:sqref>
        </x14:conditionalFormatting>
        <x14:conditionalFormatting xmlns:xm="http://schemas.microsoft.com/office/excel/2006/main">
          <x14:cfRule type="expression" priority="134" id="{751316A2-2208-453B-8463-59BECF533454}">
            <xm:f>$W$52=Validations!$B$3</xm:f>
            <x14:dxf>
              <fill>
                <patternFill>
                  <bgColor rgb="FFFF6600"/>
                </patternFill>
              </fill>
            </x14:dxf>
          </x14:cfRule>
          <x14:cfRule type="expression" priority="135" id="{6087EA06-1E89-447D-BE8B-5FA81AA7BAFC}">
            <xm:f>$W$52=Validations!$B$2</xm:f>
            <x14:dxf>
              <fill>
                <patternFill>
                  <bgColor rgb="FF92D050"/>
                </patternFill>
              </fill>
            </x14:dxf>
          </x14:cfRule>
          <xm:sqref>W52:Z52</xm:sqref>
        </x14:conditionalFormatting>
        <x14:conditionalFormatting xmlns:xm="http://schemas.microsoft.com/office/excel/2006/main">
          <x14:cfRule type="expression" priority="26" id="{8098FDE4-4A3A-4927-8875-21A34FF809C1}">
            <xm:f>NOT(OR($X$9=Validations!$AE$3,$X$9=Validations!$AE$4))</xm:f>
            <x14:dxf>
              <fill>
                <patternFill>
                  <bgColor theme="0" tint="-0.24994659260841701"/>
                </patternFill>
              </fill>
            </x14:dxf>
          </x14:cfRule>
          <xm:sqref>Y296:AG297 Y299:AG299 Y310:AG311</xm:sqref>
        </x14:conditionalFormatting>
        <x14:conditionalFormatting xmlns:xm="http://schemas.microsoft.com/office/excel/2006/main">
          <x14:cfRule type="expression" priority="413" id="{E3D931DD-7B7F-46B5-82EB-D077CED3F0A9}">
            <xm:f>$Y$297=Validations!$T$4</xm:f>
            <x14:dxf>
              <fill>
                <patternFill>
                  <bgColor rgb="FF92D050"/>
                </patternFill>
              </fill>
            </x14:dxf>
          </x14:cfRule>
          <x14:cfRule type="expression" priority="412" id="{CC672347-614E-4783-88BD-E8A1EBA7CCFB}">
            <xm:f>NOT(OR($Y$297=Validations!$T$2,$Y$297=Validations!$T$4))</xm:f>
            <x14:dxf>
              <fill>
                <patternFill>
                  <bgColor rgb="FF7030A0"/>
                </patternFill>
              </fill>
            </x14:dxf>
          </x14:cfRule>
          <x14:cfRule type="expression" priority="414" id="{7039AE9F-C8F5-44C8-B2AC-4108EB8317B6}">
            <xm:f>$Y$297=Validations!$T$2</xm:f>
            <x14:dxf>
              <fill>
                <patternFill>
                  <bgColor rgb="FFFF6600"/>
                </patternFill>
              </fill>
            </x14:dxf>
          </x14:cfRule>
          <xm:sqref>Y297:AG297</xm:sqref>
        </x14:conditionalFormatting>
        <x14:conditionalFormatting xmlns:xm="http://schemas.microsoft.com/office/excel/2006/main">
          <x14:cfRule type="expression" priority="408" id="{22BF4703-D29E-437C-B599-41975C900917}">
            <xm:f>$Y$299=Validations!$T$4</xm:f>
            <x14:dxf>
              <fill>
                <patternFill>
                  <bgColor rgb="FF92D050"/>
                </patternFill>
              </fill>
            </x14:dxf>
          </x14:cfRule>
          <x14:cfRule type="expression" priority="409" id="{58F75EAD-544E-4CEF-B9D2-7068B8699204}">
            <xm:f>$Y$299=Validations!$T$2</xm:f>
            <x14:dxf>
              <fill>
                <patternFill>
                  <bgColor rgb="FFFF6600"/>
                </patternFill>
              </fill>
            </x14:dxf>
          </x14:cfRule>
          <x14:cfRule type="expression" priority="202" id="{BF90C4D0-CF54-4D7D-A30C-B97B75AF4669}">
            <xm:f>$Y$299=Validations!$T$3</xm:f>
            <x14:dxf>
              <fill>
                <patternFill>
                  <bgColor rgb="FFFFFF00"/>
                </patternFill>
              </fill>
            </x14:dxf>
          </x14:cfRule>
          <xm:sqref>Y299:AG299</xm:sqref>
        </x14:conditionalFormatting>
        <x14:conditionalFormatting xmlns:xm="http://schemas.microsoft.com/office/excel/2006/main">
          <x14:cfRule type="expression" priority="410" id="{885A24DA-7CAB-4AB4-9B62-90238FCFC15C}">
            <xm:f>$Y$311=Validations!$T$4</xm:f>
            <x14:dxf>
              <fill>
                <patternFill>
                  <bgColor rgb="FF92D050"/>
                </patternFill>
              </fill>
            </x14:dxf>
          </x14:cfRule>
          <x14:cfRule type="expression" priority="272" id="{6B5D5A92-D2A3-403A-96AC-7BF9F4A38A69}">
            <xm:f>$Y$311=Validations!$T$3</xm:f>
            <x14:dxf>
              <fill>
                <patternFill>
                  <bgColor rgb="FFFFFF00"/>
                </patternFill>
              </fill>
            </x14:dxf>
          </x14:cfRule>
          <x14:cfRule type="expression" priority="411" id="{0F1B5A55-0363-4EC1-A7E9-2D7DE053EB61}">
            <xm:f>$Y$311=Validations!$T$2</xm:f>
            <x14:dxf>
              <fill>
                <patternFill>
                  <bgColor rgb="FFFF6600"/>
                </patternFill>
              </fill>
            </x14:dxf>
          </x14:cfRule>
          <xm:sqref>Y311:AG311</xm:sqref>
        </x14:conditionalFormatting>
        <x14:conditionalFormatting xmlns:xm="http://schemas.microsoft.com/office/excel/2006/main">
          <x14:cfRule type="expression" priority="261" id="{06178567-072E-48A8-B754-BEEA10DF919C}">
            <xm:f>$AA$52=Validations!$B$3</xm:f>
            <x14:dxf>
              <fill>
                <patternFill>
                  <bgColor rgb="FFFF6600"/>
                </patternFill>
              </fill>
            </x14:dxf>
          </x14:cfRule>
          <x14:cfRule type="expression" priority="271" id="{7BAF2B93-CCEA-47B1-A070-F9D26CE10049}">
            <xm:f>$AA$52=Validations!$B$2</xm:f>
            <x14:dxf>
              <fill>
                <patternFill>
                  <bgColor rgb="FF92D050"/>
                </patternFill>
              </fill>
            </x14:dxf>
          </x14:cfRule>
          <xm:sqref>AA52</xm:sqref>
        </x14:conditionalFormatting>
        <x14:conditionalFormatting xmlns:xm="http://schemas.microsoft.com/office/excel/2006/main">
          <x14:cfRule type="expression" priority="270" id="{D73467F8-B2BA-4B73-BCAA-3BA51331E774}">
            <xm:f>$AA$80=Validations!$B$2</xm:f>
            <x14:dxf>
              <fill>
                <patternFill>
                  <bgColor rgb="FF92D050"/>
                </patternFill>
              </fill>
            </x14:dxf>
          </x14:cfRule>
          <x14:cfRule type="expression" priority="260" id="{0702321F-9117-4BDA-903C-7EDAD552F1F8}">
            <xm:f>$AA$80=Validations!$B$3</xm:f>
            <x14:dxf>
              <fill>
                <patternFill>
                  <bgColor rgb="FFFF6600"/>
                </patternFill>
              </fill>
            </x14:dxf>
          </x14:cfRule>
          <xm:sqref>AA80</xm:sqref>
        </x14:conditionalFormatting>
        <x14:conditionalFormatting xmlns:xm="http://schemas.microsoft.com/office/excel/2006/main">
          <x14:cfRule type="expression" priority="269" id="{6DCD7FBA-F641-4079-9A15-E6EF5F31ED04}">
            <xm:f>$AA$100=Validations!$B$2</xm:f>
            <x14:dxf>
              <fill>
                <patternFill>
                  <bgColor rgb="FF92D050"/>
                </patternFill>
              </fill>
            </x14:dxf>
          </x14:cfRule>
          <x14:cfRule type="expression" priority="259" id="{2998B4DC-6E84-4C54-9BE8-E616411868EB}">
            <xm:f>$AA$100=Validations!$B$3</xm:f>
            <x14:dxf>
              <fill>
                <patternFill>
                  <bgColor rgb="FFFF6600"/>
                </patternFill>
              </fill>
            </x14:dxf>
          </x14:cfRule>
          <xm:sqref>AA100</xm:sqref>
        </x14:conditionalFormatting>
        <x14:conditionalFormatting xmlns:xm="http://schemas.microsoft.com/office/excel/2006/main">
          <x14:cfRule type="expression" priority="268" id="{FAC5EE18-C17D-46D9-9DA0-121C5C94427A}">
            <xm:f>$AA$118=Validations!$B$2</xm:f>
            <x14:dxf>
              <fill>
                <patternFill>
                  <bgColor rgb="FF92D050"/>
                </patternFill>
              </fill>
            </x14:dxf>
          </x14:cfRule>
          <x14:cfRule type="expression" priority="258" id="{ADFC6E97-A8DE-4889-B28E-1BFE10C803BF}">
            <xm:f>$AA$118=Validations!$B$3</xm:f>
            <x14:dxf>
              <fill>
                <patternFill>
                  <bgColor rgb="FFFF6600"/>
                </patternFill>
              </fill>
            </x14:dxf>
          </x14:cfRule>
          <xm:sqref>AA118</xm:sqref>
        </x14:conditionalFormatting>
        <x14:conditionalFormatting xmlns:xm="http://schemas.microsoft.com/office/excel/2006/main">
          <x14:cfRule type="expression" priority="267" id="{EB465F77-D681-44D5-B2CC-11422100BCEC}">
            <xm:f>$AA$129=Validations!$B$2</xm:f>
            <x14:dxf>
              <fill>
                <patternFill>
                  <bgColor rgb="FF92D050"/>
                </patternFill>
              </fill>
            </x14:dxf>
          </x14:cfRule>
          <x14:cfRule type="expression" priority="257" id="{8861AF0F-7AFE-477C-AABB-A1E4BAD03446}">
            <xm:f>$AA$129=Validations!$B$3</xm:f>
            <x14:dxf>
              <fill>
                <patternFill>
                  <bgColor rgb="FFFF6600"/>
                </patternFill>
              </fill>
            </x14:dxf>
          </x14:cfRule>
          <xm:sqref>AA129</xm:sqref>
        </x14:conditionalFormatting>
        <x14:conditionalFormatting xmlns:xm="http://schemas.microsoft.com/office/excel/2006/main">
          <x14:cfRule type="expression" priority="266" id="{FAE7767F-9247-4373-8FCF-B9047804608D}">
            <xm:f>$AA$142=Validations!$B$2</xm:f>
            <x14:dxf>
              <fill>
                <patternFill>
                  <bgColor rgb="FF92D050"/>
                </patternFill>
              </fill>
            </x14:dxf>
          </x14:cfRule>
          <x14:cfRule type="expression" priority="256" id="{561B5C36-E79E-4C4D-8785-3C1473FF5DDB}">
            <xm:f>$AA$142=Validations!$B$3</xm:f>
            <x14:dxf>
              <fill>
                <patternFill>
                  <bgColor rgb="FFFF6600"/>
                </patternFill>
              </fill>
            </x14:dxf>
          </x14:cfRule>
          <xm:sqref>AA142</xm:sqref>
        </x14:conditionalFormatting>
        <x14:conditionalFormatting xmlns:xm="http://schemas.microsoft.com/office/excel/2006/main">
          <x14:cfRule type="expression" priority="265" id="{A1B0DC7A-123B-4660-855A-228D3C997DD5}">
            <xm:f>$AA$167=Validations!$B$2</xm:f>
            <x14:dxf>
              <fill>
                <patternFill>
                  <bgColor rgb="FF92D050"/>
                </patternFill>
              </fill>
            </x14:dxf>
          </x14:cfRule>
          <x14:cfRule type="expression" priority="255" id="{E94D2421-367A-464C-B9CE-FED354F1FD88}">
            <xm:f>$AA$167=Validations!$B$3</xm:f>
            <x14:dxf>
              <fill>
                <patternFill>
                  <bgColor rgb="FFFF6600"/>
                </patternFill>
              </fill>
            </x14:dxf>
          </x14:cfRule>
          <xm:sqref>AA167</xm:sqref>
        </x14:conditionalFormatting>
        <x14:conditionalFormatting xmlns:xm="http://schemas.microsoft.com/office/excel/2006/main">
          <x14:cfRule type="expression" priority="264" id="{1191C7C5-D04C-4CC8-9CA5-15109D947A78}">
            <xm:f>$AA$214=Validations!$B$2</xm:f>
            <x14:dxf>
              <fill>
                <patternFill>
                  <bgColor rgb="FF92D050"/>
                </patternFill>
              </fill>
            </x14:dxf>
          </x14:cfRule>
          <x14:cfRule type="expression" priority="254" id="{4973E09D-DE61-4727-A038-1F0484DB8000}">
            <xm:f>$AA$214=Validations!$B$3</xm:f>
            <x14:dxf>
              <fill>
                <patternFill>
                  <bgColor rgb="FFFF6600"/>
                </patternFill>
              </fill>
            </x14:dxf>
          </x14:cfRule>
          <xm:sqref>AA214</xm:sqref>
        </x14:conditionalFormatting>
        <x14:conditionalFormatting xmlns:xm="http://schemas.microsoft.com/office/excel/2006/main">
          <x14:cfRule type="expression" priority="263" id="{61F96EBD-D357-4B24-B68A-91C5E923CF1E}">
            <xm:f>$AA$239=Validations!$B$2</xm:f>
            <x14:dxf>
              <fill>
                <patternFill>
                  <bgColor rgb="FF92D050"/>
                </patternFill>
              </fill>
            </x14:dxf>
          </x14:cfRule>
          <x14:cfRule type="expression" priority="253" id="{0B7C4FC1-130A-48BA-807B-16087591AC3D}">
            <xm:f>$AA$239=Validations!$B$3</xm:f>
            <x14:dxf>
              <fill>
                <patternFill>
                  <bgColor rgb="FFFF6600"/>
                </patternFill>
              </fill>
            </x14:dxf>
          </x14:cfRule>
          <xm:sqref>AA239</xm:sqref>
        </x14:conditionalFormatting>
        <x14:conditionalFormatting xmlns:xm="http://schemas.microsoft.com/office/excel/2006/main">
          <x14:cfRule type="expression" priority="262" id="{AF299265-CDD7-444D-AD7C-F2E9E7456DD8}">
            <xm:f>$AA$263=Validations!$B$2</xm:f>
            <x14:dxf>
              <fill>
                <patternFill>
                  <bgColor rgb="FF92D050"/>
                </patternFill>
              </fill>
            </x14:dxf>
          </x14:cfRule>
          <x14:cfRule type="expression" priority="252" id="{D65DED0B-54A9-4131-9194-2FD3F21F12DF}">
            <xm:f>$AA$263=Validations!$B$3</xm:f>
            <x14:dxf>
              <fill>
                <patternFill>
                  <bgColor rgb="FFFF6600"/>
                </patternFill>
              </fill>
            </x14:dxf>
          </x14:cfRule>
          <xm:sqref>AA263</xm:sqref>
        </x14:conditionalFormatting>
        <x14:conditionalFormatting xmlns:xm="http://schemas.microsoft.com/office/excel/2006/main">
          <x14:cfRule type="expression" priority="132" id="{E7D9F8A7-33F2-4579-B8FD-F84867E053EE}">
            <xm:f>NOT(OR($X$9=Validations!$AE$3,$X$9=Validations!$AE$4))</xm:f>
            <x14:dxf>
              <fill>
                <patternFill>
                  <bgColor theme="0" tint="-0.24994659260841701"/>
                </patternFill>
              </fill>
            </x14:dxf>
          </x14:cfRule>
          <xm:sqref>AA50:AG52 AA78:AG80 AA98:AG100 AA116:AG118 AA127:AG129 AA140:AG142 AA165:AG167 AA212:AG214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XM465"/>
  <sheetViews>
    <sheetView workbookViewId="0">
      <pane ySplit="6" topLeftCell="A7" activePane="bottomLeft" state="frozen"/>
      <selection activeCell="B311" sqref="B311:AG317"/>
      <selection pane="bottomLeft" activeCell="LI35" sqref="LI35"/>
    </sheetView>
  </sheetViews>
  <sheetFormatPr defaultRowHeight="12.6" x14ac:dyDescent="0.2"/>
  <cols>
    <col min="1" max="1" width="10.7265625" customWidth="1"/>
    <col min="2" max="2" width="10.7265625" style="36" customWidth="1"/>
    <col min="3" max="304" width="10.7265625" customWidth="1"/>
    <col min="305" max="305" width="15.1796875" customWidth="1"/>
    <col min="306" max="637" width="10.7265625" customWidth="1"/>
  </cols>
  <sheetData>
    <row r="1" spans="1:637" x14ac:dyDescent="0.2">
      <c r="A1" s="197" t="s">
        <v>442</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6"/>
      <c r="DQ1" s="196"/>
      <c r="DR1" s="196"/>
      <c r="DS1" s="196"/>
      <c r="DT1" s="196"/>
      <c r="DU1" s="196"/>
      <c r="DV1" s="196"/>
      <c r="DW1" s="196"/>
      <c r="DX1" s="196"/>
      <c r="DY1" s="196"/>
      <c r="DZ1" s="196"/>
      <c r="EA1" s="196"/>
      <c r="EB1" s="196"/>
      <c r="EC1" s="196"/>
      <c r="ED1" s="196"/>
      <c r="EE1" s="196"/>
      <c r="EF1" s="196"/>
      <c r="EG1" s="196"/>
      <c r="EH1" s="196"/>
      <c r="EI1" s="196"/>
      <c r="EJ1" s="196"/>
      <c r="EK1" s="196"/>
      <c r="EL1" s="196"/>
      <c r="EM1" s="196"/>
      <c r="EN1" s="196"/>
      <c r="EO1" s="196"/>
      <c r="EP1" s="196"/>
      <c r="EQ1" s="196"/>
      <c r="ER1" s="196"/>
      <c r="ES1" s="196"/>
      <c r="ET1" s="196"/>
      <c r="EU1" s="196"/>
      <c r="EV1" s="196"/>
      <c r="EW1" s="196"/>
      <c r="EX1" s="196"/>
      <c r="EY1" s="196"/>
      <c r="EZ1" s="196"/>
      <c r="FA1" s="196"/>
      <c r="FB1" s="196"/>
      <c r="FC1" s="196"/>
      <c r="FD1" s="196"/>
      <c r="FE1" s="196"/>
      <c r="FF1" s="196"/>
      <c r="FG1" s="196"/>
      <c r="FH1" s="196"/>
      <c r="FI1" s="196"/>
      <c r="FJ1" s="196"/>
      <c r="FK1" s="196"/>
      <c r="FL1" s="196"/>
      <c r="FM1" s="196"/>
      <c r="FN1" s="196"/>
      <c r="FO1" s="196"/>
      <c r="FP1" s="196"/>
      <c r="FQ1" s="196"/>
      <c r="FR1" s="196"/>
      <c r="FS1" s="196"/>
      <c r="FT1" s="196"/>
      <c r="FU1" s="196"/>
      <c r="FV1" s="196"/>
      <c r="FW1" s="196"/>
      <c r="FX1" s="196"/>
      <c r="FY1" s="196"/>
      <c r="FZ1" s="196"/>
      <c r="GA1" s="196"/>
      <c r="GB1" s="196"/>
      <c r="GC1" s="196"/>
      <c r="GD1" s="196"/>
      <c r="GE1" s="196"/>
      <c r="GF1" s="196"/>
      <c r="GG1" s="196"/>
      <c r="GH1" s="196"/>
      <c r="GI1" s="196"/>
      <c r="GJ1" s="196"/>
      <c r="GK1" s="196"/>
      <c r="GL1" s="196"/>
      <c r="GM1" s="196"/>
      <c r="GN1" s="196"/>
      <c r="GO1" s="196"/>
      <c r="GP1" s="196"/>
      <c r="GQ1" s="196"/>
      <c r="GR1" s="196"/>
      <c r="GS1" s="196"/>
      <c r="GT1" s="196"/>
      <c r="GU1" s="196"/>
      <c r="GV1" s="196"/>
      <c r="GW1" s="196"/>
      <c r="GX1" s="196"/>
      <c r="GY1" s="196"/>
      <c r="GZ1" s="196"/>
      <c r="HA1" s="196"/>
      <c r="HB1" s="196"/>
      <c r="HC1" s="196"/>
      <c r="HD1" s="196"/>
      <c r="HE1" s="196"/>
      <c r="HF1" s="196"/>
      <c r="HG1" s="196"/>
      <c r="HH1" s="196"/>
      <c r="HI1" s="196"/>
      <c r="HJ1" s="196"/>
      <c r="HK1" s="196"/>
      <c r="HL1" s="196"/>
      <c r="HM1" s="196"/>
      <c r="HN1" s="196"/>
      <c r="HO1" s="196"/>
      <c r="HP1" s="196"/>
      <c r="HQ1" s="196"/>
      <c r="HR1" s="196"/>
      <c r="HS1" s="196"/>
      <c r="HT1" s="196"/>
      <c r="HU1" s="196"/>
      <c r="HV1" s="196"/>
      <c r="HW1" s="196"/>
      <c r="HX1" s="196"/>
      <c r="HY1" s="196"/>
      <c r="HZ1" s="196"/>
      <c r="IA1" s="196"/>
      <c r="IB1" s="196"/>
      <c r="IC1" s="196"/>
      <c r="ID1" s="196"/>
      <c r="IE1" s="196"/>
      <c r="IF1" s="196"/>
      <c r="IG1" s="196"/>
      <c r="IH1" s="196"/>
      <c r="II1" s="196"/>
      <c r="IJ1" s="196"/>
      <c r="IK1" s="196"/>
      <c r="IL1" s="196"/>
      <c r="IM1" s="196"/>
      <c r="IN1" s="196"/>
      <c r="IO1" s="196"/>
      <c r="IP1" s="196"/>
      <c r="IQ1" s="196"/>
      <c r="IR1" s="196"/>
      <c r="IS1" s="196"/>
      <c r="IT1" s="196"/>
      <c r="IU1" s="196"/>
      <c r="IV1" s="196"/>
      <c r="IW1" s="196"/>
      <c r="IX1" s="196"/>
      <c r="IY1" s="196"/>
      <c r="IZ1" s="196"/>
      <c r="JA1" s="196"/>
      <c r="JB1" s="196"/>
      <c r="JC1" s="196"/>
      <c r="JD1" s="196"/>
      <c r="JE1" s="196"/>
      <c r="JF1" s="196"/>
      <c r="JG1" s="196"/>
      <c r="JH1" s="196"/>
      <c r="JI1" s="196"/>
      <c r="JJ1" s="196"/>
      <c r="JK1" s="196"/>
      <c r="JL1" s="196"/>
      <c r="JM1" s="196"/>
      <c r="JN1" s="196"/>
      <c r="JO1" s="196"/>
      <c r="JP1" s="196"/>
      <c r="JQ1" s="196"/>
      <c r="JR1" s="196"/>
      <c r="JS1" s="196"/>
      <c r="JT1" s="196"/>
      <c r="JU1" s="196"/>
      <c r="JV1" s="196"/>
      <c r="JW1" s="196"/>
      <c r="JX1" s="196"/>
      <c r="JY1" s="196"/>
      <c r="JZ1" s="196"/>
      <c r="KA1" s="196"/>
      <c r="KB1" s="196"/>
      <c r="KC1" s="196"/>
      <c r="KD1" s="196"/>
      <c r="KE1" s="196"/>
      <c r="KF1" s="196"/>
      <c r="KG1" s="196"/>
      <c r="KH1" s="196"/>
      <c r="KI1" s="196"/>
      <c r="KJ1" s="196"/>
      <c r="KK1" s="196"/>
      <c r="KL1" s="196"/>
      <c r="KM1" s="196"/>
      <c r="KN1" s="196"/>
      <c r="KO1" s="196"/>
      <c r="KP1" s="196"/>
      <c r="KQ1" s="196"/>
      <c r="KR1" s="196"/>
      <c r="KS1" s="196"/>
      <c r="KT1" s="196"/>
      <c r="KU1" s="196"/>
      <c r="KV1" s="196"/>
      <c r="KW1" s="198" t="s">
        <v>443</v>
      </c>
      <c r="KX1" s="199"/>
      <c r="KY1" s="199"/>
      <c r="KZ1" s="199"/>
      <c r="LA1" s="199"/>
      <c r="LB1" s="199"/>
      <c r="LC1" s="199"/>
      <c r="LD1" s="199"/>
      <c r="LE1" s="199"/>
      <c r="LF1" s="199"/>
      <c r="LG1" s="199"/>
      <c r="LH1" s="199"/>
      <c r="LI1" s="199"/>
      <c r="LJ1" s="199"/>
      <c r="LK1" s="199"/>
      <c r="LL1" s="199"/>
      <c r="LM1" s="199"/>
      <c r="LN1" s="199"/>
      <c r="LO1" s="199"/>
      <c r="LP1" s="199"/>
      <c r="LQ1" s="199"/>
      <c r="LR1" s="199"/>
      <c r="LS1" s="199"/>
      <c r="LT1" s="199"/>
      <c r="LU1" s="202" t="s">
        <v>435</v>
      </c>
      <c r="LV1" s="203"/>
      <c r="LW1" s="203"/>
      <c r="LX1" s="203"/>
      <c r="LY1" s="203"/>
      <c r="LZ1" s="203"/>
      <c r="MA1" s="203"/>
      <c r="MB1" s="203"/>
      <c r="MC1" s="203"/>
      <c r="MD1" s="203"/>
      <c r="ME1" s="203"/>
      <c r="MF1" s="203"/>
      <c r="MG1" s="203"/>
      <c r="MH1" s="203"/>
      <c r="MI1" s="203"/>
      <c r="MJ1" s="203"/>
      <c r="MK1" s="203"/>
      <c r="ML1" s="203"/>
      <c r="MM1" s="203"/>
      <c r="MN1" s="203"/>
      <c r="MO1" s="203"/>
      <c r="MP1" s="203"/>
      <c r="MQ1" s="203"/>
      <c r="MR1" s="203"/>
      <c r="MS1" s="203"/>
      <c r="MT1" s="203"/>
      <c r="MU1" s="203"/>
      <c r="MV1" s="203"/>
      <c r="MW1" s="203"/>
      <c r="MX1" s="203"/>
      <c r="MY1" s="203"/>
      <c r="MZ1" s="203"/>
      <c r="NA1" s="204" t="s">
        <v>436</v>
      </c>
      <c r="NB1" s="205"/>
      <c r="NC1" s="205"/>
      <c r="ND1" s="205"/>
      <c r="NE1" s="205"/>
      <c r="NF1" s="205"/>
      <c r="NG1" s="205"/>
      <c r="NH1" s="205"/>
      <c r="NI1" s="205"/>
      <c r="NJ1" s="205"/>
      <c r="NK1" s="205"/>
      <c r="NL1" s="205"/>
      <c r="NM1" s="205"/>
      <c r="NN1" s="205"/>
      <c r="NO1" s="205"/>
      <c r="NP1" s="205"/>
      <c r="NQ1" s="205"/>
      <c r="NR1" s="205"/>
      <c r="NS1" s="205"/>
      <c r="NT1" s="205"/>
      <c r="NU1" s="205"/>
      <c r="NV1" s="205"/>
      <c r="NW1" s="206" t="s">
        <v>439</v>
      </c>
      <c r="NX1" s="206"/>
      <c r="NY1" s="207"/>
      <c r="NZ1" s="207"/>
      <c r="OA1" s="207"/>
      <c r="OB1" s="207"/>
      <c r="OC1" s="207"/>
      <c r="OD1" s="207"/>
      <c r="OE1" s="207"/>
      <c r="OF1" s="207"/>
      <c r="OG1" s="207"/>
      <c r="OH1" s="207"/>
      <c r="OI1" s="207"/>
      <c r="OJ1" s="207"/>
      <c r="OK1" s="207"/>
      <c r="OL1" s="207"/>
      <c r="OM1" s="207"/>
      <c r="ON1" s="207"/>
      <c r="OO1" s="207"/>
      <c r="OP1" s="207"/>
      <c r="OQ1" s="207"/>
      <c r="OR1" s="207"/>
      <c r="OS1" s="207"/>
      <c r="OT1" s="207"/>
      <c r="OU1" s="207"/>
      <c r="OV1" s="207"/>
      <c r="OW1" s="207"/>
      <c r="OX1" s="207"/>
      <c r="OY1" s="207"/>
      <c r="OZ1" s="207"/>
      <c r="PA1" s="207"/>
      <c r="PB1" s="207"/>
      <c r="PC1" s="207"/>
      <c r="PD1" s="207"/>
      <c r="PE1" s="207"/>
      <c r="PF1" s="207"/>
      <c r="PG1" s="207"/>
      <c r="PH1" s="207"/>
      <c r="PI1" s="207"/>
      <c r="PJ1" s="207"/>
      <c r="PK1" s="207"/>
      <c r="PL1" s="207"/>
      <c r="PM1" s="207"/>
      <c r="PN1" s="207"/>
      <c r="PO1" s="207"/>
      <c r="PP1" s="207"/>
      <c r="PQ1" s="207"/>
      <c r="PR1" s="207"/>
      <c r="PS1" s="207"/>
      <c r="PT1" s="207"/>
      <c r="PU1" s="207"/>
      <c r="PV1" s="207"/>
      <c r="PW1" s="207"/>
      <c r="PX1" s="207"/>
      <c r="PY1" s="207"/>
      <c r="PZ1" s="207"/>
      <c r="QA1" s="207"/>
      <c r="QB1" s="207"/>
      <c r="QC1" s="207"/>
      <c r="QD1" s="207"/>
      <c r="QE1" s="207"/>
      <c r="QF1" s="207"/>
      <c r="QG1" s="207"/>
      <c r="QH1" s="207"/>
      <c r="QI1" s="207"/>
      <c r="QJ1" s="207"/>
      <c r="QK1" s="207"/>
      <c r="QL1" s="207"/>
      <c r="QM1" s="207"/>
      <c r="QN1" s="207"/>
      <c r="QO1" s="207"/>
      <c r="QP1" s="207"/>
      <c r="QQ1" s="207"/>
      <c r="QR1" s="207"/>
      <c r="QS1" s="207"/>
      <c r="QT1" s="207"/>
      <c r="QU1" s="207"/>
      <c r="QV1" s="207"/>
      <c r="QW1" s="207"/>
      <c r="QX1" s="207"/>
      <c r="QY1" s="207"/>
      <c r="QZ1" s="207"/>
      <c r="RA1" s="207"/>
      <c r="RB1" s="207"/>
      <c r="RC1" s="207"/>
      <c r="RD1" s="207"/>
      <c r="RE1" s="207"/>
      <c r="RF1" s="207"/>
      <c r="RG1" s="207"/>
      <c r="RH1" s="207"/>
      <c r="RI1" s="207"/>
      <c r="RJ1" s="207"/>
      <c r="RK1" s="207"/>
      <c r="RL1" s="207"/>
      <c r="RM1" s="207"/>
      <c r="RN1" s="207"/>
      <c r="RO1" s="207"/>
      <c r="RP1" s="207"/>
      <c r="RQ1" s="207"/>
      <c r="RR1" s="207"/>
      <c r="RS1" s="207"/>
      <c r="RT1" s="207"/>
      <c r="RU1" s="207"/>
      <c r="RV1" s="207"/>
      <c r="RW1" s="207"/>
      <c r="RX1" s="207"/>
      <c r="RY1" s="207"/>
      <c r="RZ1" s="207"/>
      <c r="SA1" s="207"/>
      <c r="SB1" s="207"/>
      <c r="SC1" s="207"/>
      <c r="SD1" s="207"/>
      <c r="SE1" s="207"/>
      <c r="SF1" s="207"/>
      <c r="SG1" s="207"/>
      <c r="SH1" s="207"/>
      <c r="SI1" s="207"/>
      <c r="SJ1" s="207"/>
      <c r="SK1" s="207"/>
      <c r="SL1" s="207"/>
      <c r="SM1" s="207"/>
      <c r="SN1" s="207"/>
      <c r="SO1" s="207"/>
      <c r="SP1" s="207"/>
      <c r="SQ1" s="207"/>
      <c r="SR1" s="207"/>
      <c r="SS1" s="207"/>
      <c r="ST1" s="207"/>
      <c r="SU1" s="207"/>
      <c r="SV1" s="207"/>
      <c r="SW1" s="207"/>
      <c r="SX1" s="207"/>
      <c r="SY1" s="207"/>
      <c r="SZ1" s="207"/>
      <c r="TA1" s="207"/>
      <c r="TB1" s="207"/>
      <c r="TC1" s="207"/>
      <c r="TD1" s="207"/>
      <c r="TE1" s="207"/>
      <c r="TF1" s="208" t="s">
        <v>444</v>
      </c>
      <c r="TG1" s="209"/>
      <c r="TH1" s="209"/>
      <c r="TI1" s="209"/>
      <c r="TJ1" s="209"/>
      <c r="TK1" s="209"/>
      <c r="TL1" s="209"/>
      <c r="TM1" s="209"/>
      <c r="TN1" s="209"/>
      <c r="TO1" s="209"/>
      <c r="TP1" s="209"/>
      <c r="TQ1" s="209"/>
      <c r="TR1" s="209"/>
      <c r="TS1" s="209"/>
      <c r="TT1" s="209"/>
      <c r="TU1" s="209"/>
      <c r="TV1" s="209"/>
      <c r="TW1" s="209"/>
      <c r="TX1" s="209"/>
      <c r="TY1" s="209"/>
      <c r="TZ1" s="209"/>
      <c r="UA1" s="209"/>
      <c r="UB1" s="209"/>
      <c r="UC1" s="209"/>
      <c r="UD1" s="209"/>
      <c r="UE1" s="209"/>
      <c r="UF1" s="209"/>
      <c r="UG1" s="209"/>
      <c r="UH1" s="209"/>
      <c r="UI1" s="209"/>
      <c r="UJ1" s="209"/>
      <c r="UK1" s="209"/>
      <c r="UL1" s="209"/>
      <c r="UM1" s="209"/>
      <c r="UN1" s="209"/>
      <c r="UO1" s="209"/>
      <c r="UP1" s="209"/>
      <c r="UQ1" s="209"/>
      <c r="UR1" s="209"/>
      <c r="US1" s="209"/>
      <c r="UT1" s="209"/>
      <c r="UU1" s="209"/>
      <c r="UV1" s="209"/>
      <c r="UW1" s="209"/>
      <c r="UX1" s="209"/>
      <c r="UY1" s="209"/>
      <c r="UZ1" s="209"/>
      <c r="VA1" s="209"/>
      <c r="VB1" s="209"/>
      <c r="VC1" s="209"/>
      <c r="VD1" s="209"/>
      <c r="VE1" s="209"/>
      <c r="VF1" s="209"/>
      <c r="VG1" s="209"/>
      <c r="VH1" s="209"/>
      <c r="VI1" s="210" t="s">
        <v>441</v>
      </c>
      <c r="VJ1" s="211"/>
      <c r="VK1" s="211"/>
      <c r="VL1" s="211"/>
      <c r="VM1" s="211"/>
      <c r="VN1" s="211"/>
      <c r="VO1" s="211"/>
      <c r="VP1" s="211"/>
      <c r="VQ1" s="211"/>
      <c r="VR1" s="211"/>
      <c r="VS1" s="211"/>
      <c r="VT1" s="211"/>
      <c r="VU1" s="211"/>
      <c r="VV1" s="211"/>
      <c r="VW1" s="211"/>
      <c r="VX1" s="211"/>
      <c r="VY1" s="211"/>
      <c r="VZ1" s="211"/>
      <c r="WA1" s="211"/>
      <c r="WB1" s="211"/>
      <c r="WC1" s="212" t="s">
        <v>434</v>
      </c>
      <c r="WD1" s="213"/>
      <c r="WE1" s="213"/>
      <c r="WF1" s="213"/>
      <c r="WG1" s="213"/>
      <c r="WH1" s="213"/>
      <c r="WI1" s="213"/>
      <c r="WJ1" s="213"/>
      <c r="WK1" s="213"/>
      <c r="WL1" s="213"/>
      <c r="WM1" s="213"/>
      <c r="WN1" s="213"/>
      <c r="WO1" s="213"/>
      <c r="WP1" s="213"/>
      <c r="WQ1" s="213"/>
      <c r="WR1" s="213"/>
      <c r="WS1" s="213"/>
      <c r="WT1" s="213"/>
      <c r="WU1" s="213"/>
      <c r="WV1" s="213"/>
      <c r="WW1" s="214" t="s">
        <v>445</v>
      </c>
      <c r="WX1" s="214"/>
      <c r="WY1" s="214"/>
      <c r="WZ1" s="215"/>
      <c r="XA1" s="215"/>
      <c r="XB1" s="215"/>
      <c r="XC1" s="215"/>
      <c r="XD1" s="215"/>
      <c r="XE1" s="215"/>
      <c r="XF1" s="215"/>
      <c r="XG1" s="215"/>
      <c r="XH1" s="215"/>
      <c r="XI1" s="215"/>
      <c r="XJ1" s="215"/>
      <c r="XK1" s="215"/>
      <c r="XL1" s="215"/>
      <c r="XM1" s="215"/>
    </row>
    <row r="2" spans="1:637" x14ac:dyDescent="0.2">
      <c r="A2" s="197" t="s">
        <v>446</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t="s">
        <v>447</v>
      </c>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t="s">
        <v>448</v>
      </c>
      <c r="CG2" s="197"/>
      <c r="CH2" s="197"/>
      <c r="CI2" s="197"/>
      <c r="CJ2" s="197"/>
      <c r="CK2" s="197"/>
      <c r="CL2" s="197"/>
      <c r="CM2" s="197"/>
      <c r="CN2" s="197"/>
      <c r="CO2" s="197"/>
      <c r="CP2" s="197"/>
      <c r="CQ2" s="197"/>
      <c r="CR2" s="197"/>
      <c r="CS2" s="197"/>
      <c r="CT2" s="197"/>
      <c r="CU2" s="197"/>
      <c r="CV2" s="197"/>
      <c r="CW2" s="197"/>
      <c r="CX2" s="197"/>
      <c r="CY2" s="197"/>
      <c r="CZ2" s="197"/>
      <c r="DA2" s="197"/>
      <c r="DB2" s="197"/>
      <c r="DC2" s="197"/>
      <c r="DD2" s="197" t="s">
        <v>449</v>
      </c>
      <c r="DE2" s="197"/>
      <c r="DF2" s="197"/>
      <c r="DG2" s="197"/>
      <c r="DH2" s="197"/>
      <c r="DI2" s="197"/>
      <c r="DJ2" s="197"/>
      <c r="DK2" s="197"/>
      <c r="DL2" s="197"/>
      <c r="DM2" s="197"/>
      <c r="DN2" s="197"/>
      <c r="DO2" s="197"/>
      <c r="DP2" s="197"/>
      <c r="DQ2" s="197"/>
      <c r="DR2" s="197" t="s">
        <v>450</v>
      </c>
      <c r="DS2" s="197"/>
      <c r="DT2" s="197"/>
      <c r="DU2" s="197"/>
      <c r="DV2" s="197"/>
      <c r="DW2" s="197"/>
      <c r="DX2" s="197"/>
      <c r="DY2" s="197"/>
      <c r="DZ2" s="197" t="s">
        <v>451</v>
      </c>
      <c r="EA2" s="197"/>
      <c r="EB2" s="197"/>
      <c r="EC2" s="197"/>
      <c r="ED2" s="197"/>
      <c r="EE2" s="197"/>
      <c r="EF2" s="197"/>
      <c r="EG2" s="197"/>
      <c r="EH2" s="197"/>
      <c r="EI2" s="197"/>
      <c r="EJ2" s="197" t="s">
        <v>452</v>
      </c>
      <c r="EK2" s="197"/>
      <c r="EL2" s="197"/>
      <c r="EM2" s="197"/>
      <c r="EN2" s="197"/>
      <c r="EO2" s="197"/>
      <c r="EP2" s="197"/>
      <c r="EQ2" s="197"/>
      <c r="ER2" s="197"/>
      <c r="ES2" s="197"/>
      <c r="ET2" s="197"/>
      <c r="EU2" s="197"/>
      <c r="EV2" s="197"/>
      <c r="EW2" s="197"/>
      <c r="EX2" s="197"/>
      <c r="EY2" s="197"/>
      <c r="EZ2" s="197"/>
      <c r="FA2" s="197"/>
      <c r="FB2" s="197"/>
      <c r="FC2" s="197"/>
      <c r="FD2" s="197"/>
      <c r="FE2" s="197"/>
      <c r="FF2" s="197"/>
      <c r="FG2" s="197"/>
      <c r="FH2" s="197"/>
      <c r="FI2" s="197"/>
      <c r="FJ2" s="197"/>
      <c r="FK2" s="197"/>
      <c r="FL2" s="197" t="s">
        <v>453</v>
      </c>
      <c r="FM2" s="197"/>
      <c r="FN2" s="197"/>
      <c r="FO2" s="197"/>
      <c r="FP2" s="197"/>
      <c r="FQ2" s="197"/>
      <c r="FR2" s="197"/>
      <c r="FS2" s="197"/>
      <c r="FT2" s="197"/>
      <c r="FU2" s="197"/>
      <c r="FV2" s="197"/>
      <c r="FW2" s="197"/>
      <c r="FX2" s="197"/>
      <c r="FY2" s="197"/>
      <c r="FZ2" s="197"/>
      <c r="GA2" s="197"/>
      <c r="GB2" s="197"/>
      <c r="GC2" s="197"/>
      <c r="GD2" s="197"/>
      <c r="GE2" s="197"/>
      <c r="GF2" s="197"/>
      <c r="GG2" s="197"/>
      <c r="GH2" s="197"/>
      <c r="GI2" s="197"/>
      <c r="GJ2" s="197"/>
      <c r="GK2" s="197"/>
      <c r="GL2" s="197"/>
      <c r="GM2" s="197"/>
      <c r="GN2" s="197"/>
      <c r="GO2" s="197"/>
      <c r="GP2" s="197"/>
      <c r="GQ2" s="197"/>
      <c r="GR2" s="197"/>
      <c r="GS2" s="197"/>
      <c r="GT2" s="197"/>
      <c r="GU2" s="197"/>
      <c r="GV2" s="197"/>
      <c r="GW2" s="197"/>
      <c r="GX2" s="197"/>
      <c r="GY2" s="197"/>
      <c r="GZ2" s="197"/>
      <c r="HA2" s="197"/>
      <c r="HB2" s="197"/>
      <c r="HC2" s="197"/>
      <c r="HD2" s="197"/>
      <c r="HE2" s="197"/>
      <c r="HF2" s="197"/>
      <c r="HG2" s="197"/>
      <c r="HH2" s="197"/>
      <c r="HI2" s="197"/>
      <c r="HJ2" s="197"/>
      <c r="HK2" s="197"/>
      <c r="HL2" s="197"/>
      <c r="HM2" s="197"/>
      <c r="HN2" s="197"/>
      <c r="HO2" s="197"/>
      <c r="HP2" s="197"/>
      <c r="HQ2" s="197"/>
      <c r="HR2" s="197" t="s">
        <v>454</v>
      </c>
      <c r="HS2" s="197"/>
      <c r="HT2" s="197"/>
      <c r="HU2" s="197"/>
      <c r="HV2" s="197"/>
      <c r="HW2" s="197"/>
      <c r="HX2" s="197"/>
      <c r="HY2" s="197"/>
      <c r="HZ2" s="197"/>
      <c r="IA2" s="197"/>
      <c r="IB2" s="197"/>
      <c r="IC2" s="197"/>
      <c r="ID2" s="197"/>
      <c r="IE2" s="197"/>
      <c r="IF2" s="197"/>
      <c r="IG2" s="197"/>
      <c r="IH2" s="197"/>
      <c r="II2" s="197"/>
      <c r="IJ2" s="197"/>
      <c r="IK2" s="197"/>
      <c r="IL2" s="197"/>
      <c r="IM2" s="197"/>
      <c r="IN2" s="197"/>
      <c r="IO2" s="197"/>
      <c r="IP2" s="197"/>
      <c r="IQ2" s="197"/>
      <c r="IR2" s="197"/>
      <c r="IS2" s="197"/>
      <c r="IT2" s="197"/>
      <c r="IU2" s="197"/>
      <c r="IV2" s="197" t="s">
        <v>455</v>
      </c>
      <c r="IW2" s="197"/>
      <c r="IX2" s="197"/>
      <c r="IY2" s="197"/>
      <c r="IZ2" s="197"/>
      <c r="JA2" s="197"/>
      <c r="JB2" s="197"/>
      <c r="JC2" s="197"/>
      <c r="JD2" s="197"/>
      <c r="JE2" s="197"/>
      <c r="JF2" s="197"/>
      <c r="JG2" s="197"/>
      <c r="JH2" s="197"/>
      <c r="JI2" s="197"/>
      <c r="JJ2" s="197"/>
      <c r="JK2" s="197"/>
      <c r="JL2" s="197"/>
      <c r="JM2" s="197"/>
      <c r="JN2" s="197"/>
      <c r="JO2" s="197"/>
      <c r="JP2" s="197"/>
      <c r="JQ2" s="197"/>
      <c r="JR2" s="197"/>
      <c r="JS2" s="197" t="s">
        <v>456</v>
      </c>
      <c r="JT2" s="197"/>
      <c r="JU2" s="197"/>
      <c r="JV2" s="197"/>
      <c r="JW2" s="197"/>
      <c r="JX2" s="197"/>
      <c r="JY2" s="197"/>
      <c r="JZ2" s="197"/>
      <c r="KA2" s="197"/>
      <c r="KB2" s="197"/>
      <c r="KC2" s="197"/>
      <c r="KD2" s="197"/>
      <c r="KE2" s="197"/>
      <c r="KF2" s="197"/>
      <c r="KG2" s="197"/>
      <c r="KH2" s="197"/>
      <c r="KI2" s="197"/>
      <c r="KJ2" s="197"/>
      <c r="KK2" s="197"/>
      <c r="KL2" s="197"/>
      <c r="KM2" s="197"/>
      <c r="KN2" s="197" t="s">
        <v>457</v>
      </c>
      <c r="KO2" s="197"/>
      <c r="KP2" s="197"/>
      <c r="KQ2" s="197"/>
      <c r="KR2" s="197"/>
      <c r="KS2" s="197"/>
      <c r="KT2" s="197"/>
      <c r="KU2" s="197"/>
      <c r="KV2" s="197"/>
      <c r="KW2" s="198"/>
      <c r="KX2" s="198"/>
      <c r="KY2" s="198"/>
      <c r="KZ2" s="198"/>
      <c r="LA2" s="198"/>
      <c r="LB2" s="198"/>
      <c r="LC2" s="198"/>
      <c r="LD2" s="198"/>
      <c r="LE2" s="198"/>
      <c r="LF2" s="198"/>
      <c r="LG2" s="198"/>
      <c r="LH2" s="198"/>
      <c r="LI2" s="198"/>
      <c r="LJ2" s="198"/>
      <c r="LK2" s="198"/>
      <c r="LL2" s="198"/>
      <c r="LM2" s="198"/>
      <c r="LN2" s="198"/>
      <c r="LO2" s="198"/>
      <c r="LP2" s="198"/>
      <c r="LQ2" s="198"/>
      <c r="LR2" s="198"/>
      <c r="LS2" s="198"/>
      <c r="LT2" s="198"/>
      <c r="LU2" s="202"/>
      <c r="LV2" s="202"/>
      <c r="LW2" s="202"/>
      <c r="LX2" s="202"/>
      <c r="LY2" s="202"/>
      <c r="LZ2" s="202"/>
      <c r="MA2" s="202"/>
      <c r="MB2" s="202"/>
      <c r="MC2" s="202"/>
      <c r="MD2" s="202"/>
      <c r="ME2" s="202"/>
      <c r="MF2" s="202"/>
      <c r="MG2" s="202"/>
      <c r="MH2" s="202"/>
      <c r="MI2" s="202"/>
      <c r="MJ2" s="202"/>
      <c r="MK2" s="202"/>
      <c r="ML2" s="202"/>
      <c r="MM2" s="202"/>
      <c r="MN2" s="202"/>
      <c r="MO2" s="202"/>
      <c r="MP2" s="202"/>
      <c r="MQ2" s="202"/>
      <c r="MR2" s="202"/>
      <c r="MS2" s="202"/>
      <c r="MT2" s="202"/>
      <c r="MU2" s="202"/>
      <c r="MV2" s="202"/>
      <c r="MW2" s="202"/>
      <c r="MX2" s="202"/>
      <c r="MY2" s="202"/>
      <c r="MZ2" s="202"/>
      <c r="NA2" s="204"/>
      <c r="NB2" s="204"/>
      <c r="NC2" s="204"/>
      <c r="ND2" s="204"/>
      <c r="NE2" s="204"/>
      <c r="NF2" s="204"/>
      <c r="NG2" s="204"/>
      <c r="NH2" s="204"/>
      <c r="NI2" s="204"/>
      <c r="NJ2" s="204"/>
      <c r="NK2" s="204"/>
      <c r="NL2" s="204"/>
      <c r="NM2" s="204"/>
      <c r="NN2" s="204"/>
      <c r="NO2" s="204"/>
      <c r="NP2" s="204"/>
      <c r="NQ2" s="204"/>
      <c r="NR2" s="204"/>
      <c r="NS2" s="204"/>
      <c r="NT2" s="204"/>
      <c r="NU2" s="204"/>
      <c r="NV2" s="204"/>
      <c r="NW2" s="206" t="s">
        <v>458</v>
      </c>
      <c r="NX2" s="206"/>
      <c r="NY2" s="206"/>
      <c r="NZ2" s="206"/>
      <c r="OA2" s="206"/>
      <c r="OB2" s="206"/>
      <c r="OC2" s="206"/>
      <c r="OD2" s="206"/>
      <c r="OE2" s="206" t="s">
        <v>459</v>
      </c>
      <c r="OF2" s="206"/>
      <c r="OG2" s="206"/>
      <c r="OH2" s="206"/>
      <c r="OI2" s="206"/>
      <c r="OJ2" s="206"/>
      <c r="OK2" s="206"/>
      <c r="OL2" s="206"/>
      <c r="OM2" s="206"/>
      <c r="ON2" s="206"/>
      <c r="OO2" s="206"/>
      <c r="OP2" s="206"/>
      <c r="OQ2" s="206"/>
      <c r="OR2" s="206"/>
      <c r="OS2" s="206" t="s">
        <v>460</v>
      </c>
      <c r="OT2" s="206"/>
      <c r="OU2" s="206"/>
      <c r="OV2" s="206"/>
      <c r="OW2" s="206"/>
      <c r="OX2" s="206"/>
      <c r="OY2" s="206"/>
      <c r="OZ2" s="206"/>
      <c r="PA2" s="206"/>
      <c r="PB2" s="206"/>
      <c r="PC2" s="206"/>
      <c r="PD2" s="206"/>
      <c r="PE2" s="206"/>
      <c r="PF2" s="206"/>
      <c r="PG2" s="206" t="s">
        <v>461</v>
      </c>
      <c r="PH2" s="206"/>
      <c r="PI2" s="206"/>
      <c r="PJ2" s="206"/>
      <c r="PK2" s="206"/>
      <c r="PL2" s="206"/>
      <c r="PM2" s="206"/>
      <c r="PN2" s="206"/>
      <c r="PO2" s="206"/>
      <c r="PP2" s="206"/>
      <c r="PQ2" s="206"/>
      <c r="PR2" s="206"/>
      <c r="PS2" s="206"/>
      <c r="PT2" s="206"/>
      <c r="PU2" s="206"/>
      <c r="PV2" s="206"/>
      <c r="PW2" s="206"/>
      <c r="PX2" s="206"/>
      <c r="PY2" s="206"/>
      <c r="PZ2" s="206"/>
      <c r="QA2" s="206"/>
      <c r="QB2" s="206"/>
      <c r="QC2" s="206"/>
      <c r="QD2" s="206"/>
      <c r="QE2" s="206" t="s">
        <v>462</v>
      </c>
      <c r="QF2" s="206"/>
      <c r="QG2" s="206"/>
      <c r="QH2" s="206"/>
      <c r="QI2" s="206"/>
      <c r="QJ2" s="206"/>
      <c r="QK2" s="206"/>
      <c r="QL2" s="206"/>
      <c r="QM2" s="206"/>
      <c r="QN2" s="206"/>
      <c r="QO2" s="206" t="s">
        <v>463</v>
      </c>
      <c r="QP2" s="206"/>
      <c r="QQ2" s="206"/>
      <c r="QR2" s="206"/>
      <c r="QS2" s="206"/>
      <c r="QT2" s="206"/>
      <c r="QU2" s="206"/>
      <c r="QV2" s="206"/>
      <c r="QW2" s="206"/>
      <c r="QX2" s="206"/>
      <c r="QY2" s="206"/>
      <c r="QZ2" s="206"/>
      <c r="RA2" s="206"/>
      <c r="RB2" s="206"/>
      <c r="RC2" s="206"/>
      <c r="RD2" s="206"/>
      <c r="RE2" s="206"/>
      <c r="RF2" s="206"/>
      <c r="RG2" s="206"/>
      <c r="RH2" s="206"/>
      <c r="RI2" s="206"/>
      <c r="RJ2" s="206"/>
      <c r="RK2" s="206"/>
      <c r="RL2" s="206"/>
      <c r="RM2" s="206" t="s">
        <v>464</v>
      </c>
      <c r="RN2" s="206"/>
      <c r="RO2" s="206"/>
      <c r="RP2" s="206"/>
      <c r="RQ2" s="206"/>
      <c r="RR2" s="206"/>
      <c r="RS2" s="206"/>
      <c r="RT2" s="206"/>
      <c r="RU2" s="206"/>
      <c r="RV2" s="206"/>
      <c r="RW2" s="206"/>
      <c r="RX2" s="206"/>
      <c r="RY2" s="206"/>
      <c r="RZ2" s="206"/>
      <c r="SA2" s="206"/>
      <c r="SB2" s="206"/>
      <c r="SC2" s="206" t="s">
        <v>465</v>
      </c>
      <c r="SD2" s="206"/>
      <c r="SE2" s="206"/>
      <c r="SF2" s="206"/>
      <c r="SG2" s="206"/>
      <c r="SH2" s="206"/>
      <c r="SI2" s="206"/>
      <c r="SJ2" s="206"/>
      <c r="SK2" s="206"/>
      <c r="SL2" s="206"/>
      <c r="SM2" s="206"/>
      <c r="SN2" s="206"/>
      <c r="SO2" s="206"/>
      <c r="SP2" s="206"/>
      <c r="SQ2" s="206" t="s">
        <v>466</v>
      </c>
      <c r="SR2" s="206"/>
      <c r="SS2" s="206"/>
      <c r="ST2" s="206"/>
      <c r="SU2" s="206"/>
      <c r="SV2" s="206"/>
      <c r="SW2" s="206"/>
      <c r="SX2" s="206"/>
      <c r="SY2" s="206"/>
      <c r="SZ2" s="206"/>
      <c r="TA2" s="206" t="s">
        <v>430</v>
      </c>
      <c r="TB2" s="206"/>
      <c r="TC2" s="206"/>
      <c r="TD2" s="206"/>
      <c r="TE2" s="206"/>
      <c r="TF2" s="208"/>
      <c r="TG2" s="208" t="s">
        <v>379</v>
      </c>
      <c r="TH2" s="208"/>
      <c r="TI2" s="208"/>
      <c r="TJ2" s="208"/>
      <c r="TK2" s="208"/>
      <c r="TL2" s="208"/>
      <c r="TM2" s="208" t="s">
        <v>467</v>
      </c>
      <c r="TN2" s="208"/>
      <c r="TO2" s="208"/>
      <c r="TP2" s="208"/>
      <c r="TQ2" s="208"/>
      <c r="TR2" s="208"/>
      <c r="TS2" s="208" t="s">
        <v>468</v>
      </c>
      <c r="TT2" s="208" t="s">
        <v>469</v>
      </c>
      <c r="TU2" s="208"/>
      <c r="TV2" s="208"/>
      <c r="TW2" s="208"/>
      <c r="TX2" s="208"/>
      <c r="TY2" s="208"/>
      <c r="TZ2" s="208"/>
      <c r="UA2" s="208"/>
      <c r="UB2" s="208"/>
      <c r="UC2" s="208"/>
      <c r="UD2" s="208" t="s">
        <v>470</v>
      </c>
      <c r="UE2" s="208"/>
      <c r="UF2" s="208" t="s">
        <v>471</v>
      </c>
      <c r="UG2" s="208"/>
      <c r="UH2" s="208"/>
      <c r="UI2" s="208"/>
      <c r="UJ2" s="208"/>
      <c r="UK2" s="208"/>
      <c r="UL2" s="208"/>
      <c r="UM2" s="208"/>
      <c r="UN2" s="208"/>
      <c r="UO2" s="208"/>
      <c r="UP2" s="208"/>
      <c r="UQ2" s="208"/>
      <c r="UR2" s="208"/>
      <c r="US2" s="208"/>
      <c r="UT2" s="208" t="s">
        <v>472</v>
      </c>
      <c r="UU2" s="208"/>
      <c r="UV2" s="208"/>
      <c r="UW2" s="208"/>
      <c r="UX2" s="208"/>
      <c r="UY2" s="208"/>
      <c r="UZ2" s="208"/>
      <c r="VA2" s="208"/>
      <c r="VB2" s="208"/>
      <c r="VC2" s="208"/>
      <c r="VD2" s="208" t="s">
        <v>430</v>
      </c>
      <c r="VE2" s="208"/>
      <c r="VF2" s="208"/>
      <c r="VG2" s="208"/>
      <c r="VH2" s="208"/>
      <c r="VI2" s="210"/>
      <c r="VJ2" s="210"/>
      <c r="VK2" s="210"/>
      <c r="VL2" s="210"/>
      <c r="VM2" s="210"/>
      <c r="VN2" s="210"/>
      <c r="VO2" s="210"/>
      <c r="VP2" s="210"/>
      <c r="VQ2" s="210"/>
      <c r="VR2" s="210"/>
      <c r="VS2" s="210"/>
      <c r="VT2" s="210"/>
      <c r="VU2" s="210"/>
      <c r="VV2" s="210"/>
      <c r="VW2" s="210"/>
      <c r="VX2" s="210"/>
      <c r="VY2" s="210"/>
      <c r="VZ2" s="210"/>
      <c r="WA2" s="210"/>
      <c r="WB2" s="210"/>
      <c r="WC2" s="212" t="s">
        <v>473</v>
      </c>
      <c r="WD2" s="212"/>
      <c r="WE2" s="212"/>
      <c r="WF2" s="212"/>
      <c r="WG2" s="212" t="s">
        <v>474</v>
      </c>
      <c r="WH2" s="212"/>
      <c r="WI2" s="212" t="s">
        <v>475</v>
      </c>
      <c r="WJ2" s="212"/>
      <c r="WK2" s="212"/>
      <c r="WL2" s="212"/>
      <c r="WM2" s="212"/>
      <c r="WN2" s="212"/>
      <c r="WO2" s="212" t="s">
        <v>476</v>
      </c>
      <c r="WP2" s="212"/>
      <c r="WQ2" s="212"/>
      <c r="WR2" s="212"/>
      <c r="WS2" s="212"/>
      <c r="WT2" s="212"/>
      <c r="WU2" s="212" t="s">
        <v>477</v>
      </c>
      <c r="WV2" s="212"/>
      <c r="WW2" s="214"/>
      <c r="WX2" s="214"/>
      <c r="WY2" s="214"/>
      <c r="WZ2" s="214"/>
      <c r="XA2" s="214"/>
      <c r="XB2" s="214"/>
      <c r="XC2" s="214"/>
      <c r="XD2" s="214"/>
      <c r="XE2" s="214"/>
      <c r="XF2" s="214"/>
      <c r="XG2" s="214"/>
      <c r="XH2" s="214"/>
      <c r="XI2" s="214"/>
      <c r="XJ2" s="214"/>
      <c r="XK2" s="214"/>
      <c r="XL2" s="214"/>
      <c r="XM2" s="214"/>
    </row>
    <row r="3" spans="1:637" x14ac:dyDescent="0.2">
      <c r="A3" s="197"/>
      <c r="B3" s="197" t="s">
        <v>3</v>
      </c>
      <c r="C3" s="197"/>
      <c r="D3" s="197"/>
      <c r="E3" s="197"/>
      <c r="F3" s="197"/>
      <c r="G3" s="197"/>
      <c r="H3" s="197"/>
      <c r="I3" s="197"/>
      <c r="J3" s="197" t="s">
        <v>4</v>
      </c>
      <c r="K3" s="197" t="s">
        <v>8</v>
      </c>
      <c r="L3" s="197"/>
      <c r="M3" s="197"/>
      <c r="N3" s="197"/>
      <c r="O3" s="197" t="s">
        <v>23</v>
      </c>
      <c r="P3" s="197"/>
      <c r="Q3" s="197"/>
      <c r="R3" s="197"/>
      <c r="S3" s="197"/>
      <c r="T3" s="197"/>
      <c r="U3" s="197" t="s">
        <v>22</v>
      </c>
      <c r="V3" s="197"/>
      <c r="W3" s="197"/>
      <c r="X3" s="197"/>
      <c r="Y3" s="197" t="s">
        <v>35</v>
      </c>
      <c r="Z3" s="197"/>
      <c r="AA3" s="197"/>
      <c r="AB3" s="197"/>
      <c r="AC3" s="197"/>
      <c r="AD3" s="197"/>
      <c r="AE3" s="197"/>
      <c r="AF3" s="197"/>
      <c r="AG3" s="197"/>
      <c r="AH3" s="197"/>
      <c r="AI3" s="197"/>
      <c r="AJ3" s="197"/>
      <c r="AK3" s="197" t="s">
        <v>33</v>
      </c>
      <c r="AL3" s="197"/>
      <c r="AM3" s="197"/>
      <c r="AN3" s="197"/>
      <c r="AO3" s="197" t="s">
        <v>36</v>
      </c>
      <c r="AP3" s="197"/>
      <c r="AQ3" s="197"/>
      <c r="AR3" s="197"/>
      <c r="AS3" s="197"/>
      <c r="AT3" s="197"/>
      <c r="AU3" s="197" t="s">
        <v>52</v>
      </c>
      <c r="AV3" s="197"/>
      <c r="AW3" s="197"/>
      <c r="AX3" s="197" t="s">
        <v>57</v>
      </c>
      <c r="AY3" s="197"/>
      <c r="AZ3" s="197" t="s">
        <v>58</v>
      </c>
      <c r="BA3" s="197"/>
      <c r="BB3" s="197"/>
      <c r="BC3" s="197" t="s">
        <v>62</v>
      </c>
      <c r="BD3" s="197"/>
      <c r="BE3" s="197"/>
      <c r="BF3" s="197"/>
      <c r="BG3" s="197"/>
      <c r="BH3" s="197"/>
      <c r="BI3" s="197"/>
      <c r="BJ3" s="197"/>
      <c r="BK3" s="197"/>
      <c r="BL3" s="197"/>
      <c r="BM3" s="197"/>
      <c r="BN3" s="197"/>
      <c r="BO3" s="197"/>
      <c r="BP3" s="197" t="s">
        <v>63</v>
      </c>
      <c r="BQ3" s="197"/>
      <c r="BR3" s="197"/>
      <c r="BS3" s="197"/>
      <c r="BT3" s="197"/>
      <c r="BU3" s="197"/>
      <c r="BV3" s="197"/>
      <c r="BW3" s="197"/>
      <c r="BX3" s="197"/>
      <c r="BY3" s="197"/>
      <c r="BZ3" s="197"/>
      <c r="CA3" s="197"/>
      <c r="CB3" s="197"/>
      <c r="CC3" s="197"/>
      <c r="CD3" s="197"/>
      <c r="CE3" s="197"/>
      <c r="CF3" s="197" t="s">
        <v>57</v>
      </c>
      <c r="CG3" s="197"/>
      <c r="CH3" s="197" t="s">
        <v>58</v>
      </c>
      <c r="CI3" s="197"/>
      <c r="CJ3" s="197"/>
      <c r="CK3" s="197"/>
      <c r="CL3" s="197" t="s">
        <v>86</v>
      </c>
      <c r="CM3" s="197"/>
      <c r="CN3" s="197"/>
      <c r="CO3" s="197" t="s">
        <v>87</v>
      </c>
      <c r="CP3" s="197"/>
      <c r="CQ3" s="197"/>
      <c r="CR3" s="197" t="s">
        <v>88</v>
      </c>
      <c r="CS3" s="197"/>
      <c r="CT3" s="197"/>
      <c r="CU3" s="197" t="s">
        <v>89</v>
      </c>
      <c r="CV3" s="197"/>
      <c r="CW3" s="197"/>
      <c r="CX3" s="197" t="s">
        <v>90</v>
      </c>
      <c r="CY3" s="197"/>
      <c r="CZ3" s="197"/>
      <c r="DA3" s="197"/>
      <c r="DB3" s="197"/>
      <c r="DC3" s="197"/>
      <c r="DD3" s="197" t="s">
        <v>57</v>
      </c>
      <c r="DE3" s="197"/>
      <c r="DF3" s="197" t="s">
        <v>58</v>
      </c>
      <c r="DG3" s="197"/>
      <c r="DH3" s="197"/>
      <c r="DI3" s="197"/>
      <c r="DJ3" s="197"/>
      <c r="DK3" s="197"/>
      <c r="DL3" s="197"/>
      <c r="DM3" s="197"/>
      <c r="DN3" s="197"/>
      <c r="DO3" s="197"/>
      <c r="DP3" s="197"/>
      <c r="DQ3" s="197"/>
      <c r="DR3" s="197" t="s">
        <v>57</v>
      </c>
      <c r="DS3" s="197"/>
      <c r="DT3" s="197" t="s">
        <v>58</v>
      </c>
      <c r="DU3" s="197"/>
      <c r="DV3" s="197"/>
      <c r="DW3" s="197"/>
      <c r="DX3" s="197"/>
      <c r="DY3" s="197"/>
      <c r="DZ3" s="197" t="s">
        <v>57</v>
      </c>
      <c r="EA3" s="197"/>
      <c r="EB3" s="197" t="s">
        <v>58</v>
      </c>
      <c r="EC3" s="197"/>
      <c r="ED3" s="197"/>
      <c r="EE3" s="197"/>
      <c r="EF3" s="197"/>
      <c r="EG3" s="197"/>
      <c r="EH3" s="197"/>
      <c r="EI3" s="197"/>
      <c r="EJ3" s="197" t="s">
        <v>57</v>
      </c>
      <c r="EK3" s="197"/>
      <c r="EL3" s="197" t="s">
        <v>58</v>
      </c>
      <c r="EM3" s="197"/>
      <c r="EN3" s="197"/>
      <c r="EO3" s="197"/>
      <c r="EP3" s="197"/>
      <c r="EQ3" s="197" t="s">
        <v>107</v>
      </c>
      <c r="ER3" s="197"/>
      <c r="ES3" s="197"/>
      <c r="ET3" s="197"/>
      <c r="EU3" s="197"/>
      <c r="EV3" s="197"/>
      <c r="EW3" s="197"/>
      <c r="EX3" s="197"/>
      <c r="EY3" s="197"/>
      <c r="EZ3" s="197" t="s">
        <v>108</v>
      </c>
      <c r="FA3" s="197"/>
      <c r="FB3" s="197"/>
      <c r="FC3" s="197"/>
      <c r="FD3" s="197"/>
      <c r="FE3" s="197"/>
      <c r="FF3" s="197"/>
      <c r="FG3" s="197"/>
      <c r="FH3" s="197"/>
      <c r="FI3" s="197"/>
      <c r="FJ3" s="197"/>
      <c r="FK3" s="197"/>
      <c r="FL3" s="197" t="s">
        <v>57</v>
      </c>
      <c r="FM3" s="197"/>
      <c r="FN3" s="197" t="s">
        <v>58</v>
      </c>
      <c r="FO3" s="197"/>
      <c r="FP3" s="197" t="s">
        <v>119</v>
      </c>
      <c r="FQ3" s="197"/>
      <c r="FR3" s="197"/>
      <c r="FS3" s="197"/>
      <c r="FT3" s="197"/>
      <c r="FU3" s="197"/>
      <c r="FV3" s="197" t="s">
        <v>120</v>
      </c>
      <c r="FW3" s="197"/>
      <c r="FX3" s="197"/>
      <c r="FY3" s="197"/>
      <c r="FZ3" s="197"/>
      <c r="GA3" s="197"/>
      <c r="GB3" s="197"/>
      <c r="GC3" s="197" t="s">
        <v>128</v>
      </c>
      <c r="GD3" s="197"/>
      <c r="GE3" s="197"/>
      <c r="GF3" s="197"/>
      <c r="GG3" s="197"/>
      <c r="GH3" s="197"/>
      <c r="GI3" s="197" t="s">
        <v>129</v>
      </c>
      <c r="GJ3" s="197"/>
      <c r="GK3" s="197"/>
      <c r="GL3" s="197"/>
      <c r="GM3" s="197"/>
      <c r="GN3" s="197"/>
      <c r="GO3" s="197"/>
      <c r="GP3" s="197" t="s">
        <v>62</v>
      </c>
      <c r="GQ3" s="197" t="s">
        <v>478</v>
      </c>
      <c r="GR3" s="197"/>
      <c r="GS3" s="197" t="s">
        <v>479</v>
      </c>
      <c r="GT3" s="197"/>
      <c r="GU3" s="197"/>
      <c r="GV3" s="197"/>
      <c r="GW3" s="197"/>
      <c r="GX3" s="197"/>
      <c r="GY3" s="197"/>
      <c r="GZ3" s="197" t="s">
        <v>137</v>
      </c>
      <c r="HA3" s="197"/>
      <c r="HB3" s="197"/>
      <c r="HC3" s="197"/>
      <c r="HD3" s="197"/>
      <c r="HE3" s="197"/>
      <c r="HF3" s="197"/>
      <c r="HG3" s="197"/>
      <c r="HH3" s="197" t="s">
        <v>145</v>
      </c>
      <c r="HI3" s="197"/>
      <c r="HJ3" s="197"/>
      <c r="HK3" s="197"/>
      <c r="HL3" s="197"/>
      <c r="HM3" s="197"/>
      <c r="HN3" s="197"/>
      <c r="HO3" s="197"/>
      <c r="HP3" s="197"/>
      <c r="HQ3" s="197"/>
      <c r="HR3" s="197" t="s">
        <v>57</v>
      </c>
      <c r="HS3" s="197"/>
      <c r="HT3" s="197" t="s">
        <v>58</v>
      </c>
      <c r="HU3" s="197"/>
      <c r="HV3" s="197" t="s">
        <v>153</v>
      </c>
      <c r="HW3" s="197"/>
      <c r="HX3" s="197"/>
      <c r="HY3" s="197" t="s">
        <v>157</v>
      </c>
      <c r="HZ3" s="197"/>
      <c r="IA3" s="197"/>
      <c r="IB3" s="197"/>
      <c r="IC3" s="197"/>
      <c r="ID3" s="197"/>
      <c r="IE3" s="197"/>
      <c r="IF3" s="197"/>
      <c r="IG3" s="197"/>
      <c r="IH3" s="197"/>
      <c r="II3" s="197"/>
      <c r="IJ3" s="197"/>
      <c r="IK3" s="197"/>
      <c r="IL3" s="197" t="s">
        <v>158</v>
      </c>
      <c r="IM3" s="197"/>
      <c r="IN3" s="197"/>
      <c r="IO3" s="197" t="s">
        <v>169</v>
      </c>
      <c r="IP3" s="197"/>
      <c r="IQ3" s="197"/>
      <c r="IR3" s="197"/>
      <c r="IS3" s="197"/>
      <c r="IT3" s="197"/>
      <c r="IU3" s="197"/>
      <c r="IV3" s="197" t="s">
        <v>58</v>
      </c>
      <c r="IW3" s="197"/>
      <c r="IX3" s="197" t="s">
        <v>177</v>
      </c>
      <c r="IY3" s="197"/>
      <c r="IZ3" s="197"/>
      <c r="JA3" s="197"/>
      <c r="JB3" s="197"/>
      <c r="JC3" s="197"/>
      <c r="JD3" s="197"/>
      <c r="JE3" s="197"/>
      <c r="JF3" s="197"/>
      <c r="JG3" s="197"/>
      <c r="JH3" s="197"/>
      <c r="JI3" s="197"/>
      <c r="JJ3" s="197"/>
      <c r="JK3" s="197"/>
      <c r="JL3" s="197"/>
      <c r="JM3" s="197"/>
      <c r="JN3" s="197" t="s">
        <v>192</v>
      </c>
      <c r="JO3" s="197"/>
      <c r="JP3" s="197"/>
      <c r="JQ3" s="197"/>
      <c r="JR3" s="197"/>
      <c r="JS3" s="197" t="s">
        <v>58</v>
      </c>
      <c r="JT3" s="197"/>
      <c r="JU3" s="197" t="s">
        <v>198</v>
      </c>
      <c r="JV3" s="197"/>
      <c r="JW3" s="197"/>
      <c r="JX3" s="197"/>
      <c r="JY3" s="197"/>
      <c r="JZ3" s="197"/>
      <c r="KA3" s="197"/>
      <c r="KB3" s="197"/>
      <c r="KC3" s="197"/>
      <c r="KD3" s="197" t="s">
        <v>199</v>
      </c>
      <c r="KE3" s="197"/>
      <c r="KF3" s="197"/>
      <c r="KG3" s="197"/>
      <c r="KH3" s="197"/>
      <c r="KI3" s="197"/>
      <c r="KJ3" s="197"/>
      <c r="KK3" s="197"/>
      <c r="KL3" s="197"/>
      <c r="KM3" s="197"/>
      <c r="KN3" s="197" t="s">
        <v>216</v>
      </c>
      <c r="KO3" s="197" t="s">
        <v>57</v>
      </c>
      <c r="KP3" s="197"/>
      <c r="KQ3" s="197"/>
      <c r="KR3" s="197" t="s">
        <v>58</v>
      </c>
      <c r="KS3" s="197"/>
      <c r="KT3" s="197"/>
      <c r="KU3" s="197" t="s">
        <v>480</v>
      </c>
      <c r="KV3" s="197"/>
      <c r="KW3" s="198"/>
      <c r="KX3" s="198" t="s">
        <v>481</v>
      </c>
      <c r="KY3" s="198"/>
      <c r="KZ3" s="198" t="s">
        <v>482</v>
      </c>
      <c r="LA3" s="198"/>
      <c r="LB3" s="198" t="s">
        <v>483</v>
      </c>
      <c r="LC3" s="198"/>
      <c r="LD3" s="198" t="s">
        <v>484</v>
      </c>
      <c r="LE3" s="198"/>
      <c r="LF3" s="198" t="s">
        <v>485</v>
      </c>
      <c r="LG3" s="198"/>
      <c r="LH3" s="198" t="s">
        <v>486</v>
      </c>
      <c r="LI3" s="198"/>
      <c r="LJ3" s="198" t="s">
        <v>487</v>
      </c>
      <c r="LK3" s="198"/>
      <c r="LL3" s="198" t="s">
        <v>488</v>
      </c>
      <c r="LM3" s="198"/>
      <c r="LN3" s="198" t="s">
        <v>489</v>
      </c>
      <c r="LO3" s="198"/>
      <c r="LP3" s="198" t="s">
        <v>457</v>
      </c>
      <c r="LQ3" s="199"/>
      <c r="LR3" s="199"/>
      <c r="LS3" s="199"/>
      <c r="LT3" s="199"/>
      <c r="LU3" s="202" t="s">
        <v>481</v>
      </c>
      <c r="LV3" s="202"/>
      <c r="LW3" s="202" t="s">
        <v>490</v>
      </c>
      <c r="LX3" s="202"/>
      <c r="LY3" s="202" t="s">
        <v>491</v>
      </c>
      <c r="LZ3" s="202"/>
      <c r="MA3" s="202" t="s">
        <v>492</v>
      </c>
      <c r="MB3" s="202"/>
      <c r="MC3" s="202" t="s">
        <v>493</v>
      </c>
      <c r="MD3" s="202"/>
      <c r="ME3" s="202" t="s">
        <v>494</v>
      </c>
      <c r="MF3" s="202"/>
      <c r="MG3" s="202" t="s">
        <v>495</v>
      </c>
      <c r="MH3" s="202"/>
      <c r="MI3" s="202" t="s">
        <v>496</v>
      </c>
      <c r="MJ3" s="202"/>
      <c r="MK3" s="202" t="s">
        <v>497</v>
      </c>
      <c r="ML3" s="202"/>
      <c r="MM3" s="202" t="s">
        <v>498</v>
      </c>
      <c r="MN3" s="202"/>
      <c r="MO3" s="202" t="s">
        <v>499</v>
      </c>
      <c r="MP3" s="202"/>
      <c r="MQ3" s="202" t="s">
        <v>500</v>
      </c>
      <c r="MR3" s="202"/>
      <c r="MS3" s="202"/>
      <c r="MT3" s="202" t="s">
        <v>501</v>
      </c>
      <c r="MU3" s="202"/>
      <c r="MV3" s="202" t="s">
        <v>457</v>
      </c>
      <c r="MW3" s="203"/>
      <c r="MX3" s="203"/>
      <c r="MY3" s="203"/>
      <c r="MZ3" s="203"/>
      <c r="NA3" s="204" t="s">
        <v>502</v>
      </c>
      <c r="NB3" s="204"/>
      <c r="NC3" s="204" t="s">
        <v>503</v>
      </c>
      <c r="ND3" s="204"/>
      <c r="NE3" s="204" t="s">
        <v>504</v>
      </c>
      <c r="NF3" s="204"/>
      <c r="NG3" s="204" t="s">
        <v>505</v>
      </c>
      <c r="NH3" s="204"/>
      <c r="NI3" s="204" t="s">
        <v>506</v>
      </c>
      <c r="NJ3" s="204"/>
      <c r="NK3" s="204" t="s">
        <v>507</v>
      </c>
      <c r="NL3" s="204"/>
      <c r="NM3" s="204" t="s">
        <v>508</v>
      </c>
      <c r="NN3" s="204"/>
      <c r="NO3" s="204" t="s">
        <v>509</v>
      </c>
      <c r="NP3" s="204"/>
      <c r="NQ3" s="204"/>
      <c r="NR3" s="204" t="s">
        <v>457</v>
      </c>
      <c r="NS3" s="205"/>
      <c r="NT3" s="205"/>
      <c r="NU3" s="205"/>
      <c r="NV3" s="205"/>
      <c r="NW3" s="207"/>
      <c r="NX3" s="206" t="s">
        <v>510</v>
      </c>
      <c r="NY3" s="206"/>
      <c r="NZ3" s="206" t="s">
        <v>511</v>
      </c>
      <c r="OA3" s="206"/>
      <c r="OB3" s="206" t="s">
        <v>512</v>
      </c>
      <c r="OC3" s="206"/>
      <c r="OD3" s="207"/>
      <c r="OE3" s="207"/>
      <c r="OF3" s="206" t="s">
        <v>513</v>
      </c>
      <c r="OG3" s="206"/>
      <c r="OH3" s="206" t="s">
        <v>514</v>
      </c>
      <c r="OI3" s="206"/>
      <c r="OJ3" s="206" t="s">
        <v>515</v>
      </c>
      <c r="OK3" s="206"/>
      <c r="OL3" s="206" t="s">
        <v>516</v>
      </c>
      <c r="OM3" s="206"/>
      <c r="ON3" s="206" t="s">
        <v>517</v>
      </c>
      <c r="OO3" s="206"/>
      <c r="OP3" s="206" t="s">
        <v>518</v>
      </c>
      <c r="OQ3" s="206"/>
      <c r="OR3" s="206"/>
      <c r="OS3" s="207"/>
      <c r="OT3" s="206" t="s">
        <v>519</v>
      </c>
      <c r="OU3" s="207"/>
      <c r="OV3" s="206" t="s">
        <v>520</v>
      </c>
      <c r="OW3" s="207"/>
      <c r="OX3" s="206" t="s">
        <v>521</v>
      </c>
      <c r="OY3" s="207"/>
      <c r="OZ3" s="206" t="s">
        <v>522</v>
      </c>
      <c r="PA3" s="207"/>
      <c r="PB3" s="206" t="s">
        <v>523</v>
      </c>
      <c r="PC3" s="207"/>
      <c r="PD3" s="206" t="s">
        <v>524</v>
      </c>
      <c r="PE3" s="207"/>
      <c r="PF3" s="207"/>
      <c r="PG3" s="207"/>
      <c r="PH3" s="206" t="s">
        <v>525</v>
      </c>
      <c r="PI3" s="206"/>
      <c r="PJ3" s="206" t="s">
        <v>526</v>
      </c>
      <c r="PK3" s="206"/>
      <c r="PL3" s="206" t="s">
        <v>527</v>
      </c>
      <c r="PM3" s="206"/>
      <c r="PN3" s="206" t="s">
        <v>528</v>
      </c>
      <c r="PO3" s="206"/>
      <c r="PP3" s="206" t="s">
        <v>529</v>
      </c>
      <c r="PQ3" s="206"/>
      <c r="PR3" s="206" t="s">
        <v>530</v>
      </c>
      <c r="PS3" s="206"/>
      <c r="PT3" s="206" t="s">
        <v>531</v>
      </c>
      <c r="PU3" s="206"/>
      <c r="PV3" s="206" t="s">
        <v>532</v>
      </c>
      <c r="PW3" s="206"/>
      <c r="PX3" s="206" t="s">
        <v>533</v>
      </c>
      <c r="PY3" s="206"/>
      <c r="PZ3" s="206" t="s">
        <v>534</v>
      </c>
      <c r="QA3" s="207"/>
      <c r="QB3" s="206" t="s">
        <v>535</v>
      </c>
      <c r="QC3" s="207"/>
      <c r="QD3" s="207"/>
      <c r="QE3" s="207"/>
      <c r="QF3" s="206" t="s">
        <v>536</v>
      </c>
      <c r="QG3" s="206"/>
      <c r="QH3" s="206" t="s">
        <v>537</v>
      </c>
      <c r="QI3" s="206"/>
      <c r="QJ3" s="206" t="s">
        <v>538</v>
      </c>
      <c r="QK3" s="206"/>
      <c r="QL3" s="206" t="s">
        <v>539</v>
      </c>
      <c r="QM3" s="207"/>
      <c r="QN3" s="207"/>
      <c r="QO3" s="207"/>
      <c r="QP3" s="206" t="s">
        <v>540</v>
      </c>
      <c r="QQ3" s="206"/>
      <c r="QR3" s="206" t="s">
        <v>541</v>
      </c>
      <c r="QS3" s="206"/>
      <c r="QT3" s="206" t="s">
        <v>542</v>
      </c>
      <c r="QU3" s="206"/>
      <c r="QV3" s="206" t="s">
        <v>543</v>
      </c>
      <c r="QW3" s="206"/>
      <c r="QX3" s="206" t="s">
        <v>544</v>
      </c>
      <c r="QY3" s="206"/>
      <c r="QZ3" s="206" t="s">
        <v>545</v>
      </c>
      <c r="RA3" s="206"/>
      <c r="RB3" s="206" t="s">
        <v>546</v>
      </c>
      <c r="RC3" s="206"/>
      <c r="RD3" s="206" t="s">
        <v>547</v>
      </c>
      <c r="RE3" s="206"/>
      <c r="RF3" s="206" t="s">
        <v>548</v>
      </c>
      <c r="RG3" s="206"/>
      <c r="RH3" s="206" t="s">
        <v>549</v>
      </c>
      <c r="RI3" s="206"/>
      <c r="RJ3" s="206" t="s">
        <v>550</v>
      </c>
      <c r="RK3" s="207"/>
      <c r="RL3" s="207"/>
      <c r="RM3" s="207"/>
      <c r="RN3" s="206" t="s">
        <v>551</v>
      </c>
      <c r="RO3" s="206"/>
      <c r="RP3" s="206" t="s">
        <v>552</v>
      </c>
      <c r="RQ3" s="206"/>
      <c r="RR3" s="206" t="s">
        <v>553</v>
      </c>
      <c r="RS3" s="206"/>
      <c r="RT3" s="206" t="s">
        <v>554</v>
      </c>
      <c r="RU3" s="206"/>
      <c r="RV3" s="206" t="s">
        <v>555</v>
      </c>
      <c r="RW3" s="206"/>
      <c r="RX3" s="206" t="s">
        <v>556</v>
      </c>
      <c r="RY3" s="206"/>
      <c r="RZ3" s="206" t="s">
        <v>557</v>
      </c>
      <c r="SA3" s="207"/>
      <c r="SB3" s="207"/>
      <c r="SC3" s="207"/>
      <c r="SD3" s="206" t="s">
        <v>558</v>
      </c>
      <c r="SE3" s="206"/>
      <c r="SF3" s="206" t="s">
        <v>559</v>
      </c>
      <c r="SG3" s="206"/>
      <c r="SH3" s="206" t="s">
        <v>560</v>
      </c>
      <c r="SI3" s="206"/>
      <c r="SJ3" s="206" t="s">
        <v>561</v>
      </c>
      <c r="SK3" s="206"/>
      <c r="SL3" s="206" t="s">
        <v>562</v>
      </c>
      <c r="SM3" s="206"/>
      <c r="SN3" s="206" t="s">
        <v>563</v>
      </c>
      <c r="SO3" s="207"/>
      <c r="SP3" s="207"/>
      <c r="SQ3" s="207"/>
      <c r="SR3" s="206" t="s">
        <v>564</v>
      </c>
      <c r="SS3" s="206"/>
      <c r="ST3" s="206" t="s">
        <v>565</v>
      </c>
      <c r="SU3" s="206"/>
      <c r="SV3" s="206" t="s">
        <v>566</v>
      </c>
      <c r="SW3" s="207"/>
      <c r="SX3" s="206" t="s">
        <v>567</v>
      </c>
      <c r="SY3" s="207"/>
      <c r="SZ3" s="207"/>
      <c r="TA3" s="207"/>
      <c r="TB3" s="207"/>
      <c r="TC3" s="207"/>
      <c r="TD3" s="207"/>
      <c r="TE3" s="207"/>
      <c r="TF3" s="209"/>
      <c r="TG3" s="209"/>
      <c r="TH3" s="209" t="s">
        <v>568</v>
      </c>
      <c r="TI3" s="209"/>
      <c r="TJ3" s="209" t="s">
        <v>569</v>
      </c>
      <c r="TK3" s="209"/>
      <c r="TL3" s="209"/>
      <c r="TM3" s="209"/>
      <c r="TN3" s="209" t="s">
        <v>570</v>
      </c>
      <c r="TO3" s="209"/>
      <c r="TP3" s="209" t="s">
        <v>571</v>
      </c>
      <c r="TQ3" s="209"/>
      <c r="TR3" s="209"/>
      <c r="TS3" s="209"/>
      <c r="TT3" s="209"/>
      <c r="TU3" s="208" t="s">
        <v>572</v>
      </c>
      <c r="TV3" s="208"/>
      <c r="TW3" s="208"/>
      <c r="TX3" s="208" t="s">
        <v>573</v>
      </c>
      <c r="TY3" s="208"/>
      <c r="TZ3" s="208" t="s">
        <v>574</v>
      </c>
      <c r="UA3" s="209"/>
      <c r="UB3" s="209"/>
      <c r="UC3" s="209"/>
      <c r="UD3" s="209"/>
      <c r="UE3" s="209"/>
      <c r="UF3" s="209"/>
      <c r="UG3" s="209" t="s">
        <v>575</v>
      </c>
      <c r="UH3" s="209"/>
      <c r="UI3" s="209" t="s">
        <v>576</v>
      </c>
      <c r="UJ3" s="209"/>
      <c r="UK3" s="209"/>
      <c r="UL3" s="209" t="s">
        <v>577</v>
      </c>
      <c r="UM3" s="209"/>
      <c r="UN3" s="209" t="s">
        <v>578</v>
      </c>
      <c r="UO3" s="209"/>
      <c r="UP3" s="209"/>
      <c r="UQ3" s="209" t="s">
        <v>579</v>
      </c>
      <c r="UR3" s="209"/>
      <c r="US3" s="209"/>
      <c r="UT3" s="209"/>
      <c r="UU3" s="209" t="s">
        <v>580</v>
      </c>
      <c r="UV3" s="209"/>
      <c r="UW3" s="209" t="s">
        <v>581</v>
      </c>
      <c r="UX3" s="209"/>
      <c r="UY3" s="209" t="s">
        <v>582</v>
      </c>
      <c r="UZ3" s="209"/>
      <c r="VA3" s="209" t="s">
        <v>583</v>
      </c>
      <c r="VB3" s="209"/>
      <c r="VC3" s="209"/>
      <c r="VD3" s="209"/>
      <c r="VE3" s="209"/>
      <c r="VF3" s="209"/>
      <c r="VG3" s="209"/>
      <c r="VH3" s="209"/>
      <c r="VI3" s="210" t="s">
        <v>277</v>
      </c>
      <c r="VJ3" s="210"/>
      <c r="VK3" s="210"/>
      <c r="VL3" s="210" t="s">
        <v>584</v>
      </c>
      <c r="VM3" s="210"/>
      <c r="VN3" s="210"/>
      <c r="VO3" s="210" t="s">
        <v>585</v>
      </c>
      <c r="VP3" s="210"/>
      <c r="VQ3" s="210"/>
      <c r="VR3" s="210" t="s">
        <v>586</v>
      </c>
      <c r="VS3" s="210"/>
      <c r="VT3" s="210"/>
      <c r="VU3" s="210" t="s">
        <v>587</v>
      </c>
      <c r="VV3" s="210"/>
      <c r="VW3" s="210"/>
      <c r="VX3" s="210" t="s">
        <v>457</v>
      </c>
      <c r="VY3" s="211"/>
      <c r="VZ3" s="211"/>
      <c r="WA3" s="211"/>
      <c r="WB3" s="211"/>
      <c r="WC3" s="212" t="s">
        <v>588</v>
      </c>
      <c r="WD3" s="212"/>
      <c r="WE3" s="212" t="s">
        <v>589</v>
      </c>
      <c r="WF3" s="212"/>
      <c r="WG3" s="212" t="s">
        <v>590</v>
      </c>
      <c r="WH3" s="212"/>
      <c r="WI3" s="212" t="s">
        <v>588</v>
      </c>
      <c r="WJ3" s="212"/>
      <c r="WK3" s="212" t="s">
        <v>589</v>
      </c>
      <c r="WL3" s="212"/>
      <c r="WM3" s="212" t="s">
        <v>590</v>
      </c>
      <c r="WN3" s="212"/>
      <c r="WO3" s="212" t="s">
        <v>588</v>
      </c>
      <c r="WP3" s="212"/>
      <c r="WQ3" s="212" t="s">
        <v>589</v>
      </c>
      <c r="WR3" s="212"/>
      <c r="WS3" s="212" t="s">
        <v>590</v>
      </c>
      <c r="WT3" s="212"/>
      <c r="WU3" s="213"/>
      <c r="WV3" s="213"/>
      <c r="WW3" s="215"/>
      <c r="WX3" s="214" t="s">
        <v>591</v>
      </c>
      <c r="WY3" s="215"/>
      <c r="WZ3" s="214" t="s">
        <v>592</v>
      </c>
      <c r="XA3" s="214"/>
      <c r="XB3" s="214" t="s">
        <v>593</v>
      </c>
      <c r="XC3" s="214"/>
      <c r="XD3" s="214" t="s">
        <v>435</v>
      </c>
      <c r="XE3" s="214"/>
      <c r="XF3" s="214" t="s">
        <v>436</v>
      </c>
      <c r="XG3" s="214"/>
      <c r="XH3" s="214" t="s">
        <v>444</v>
      </c>
      <c r="XI3" s="214"/>
      <c r="XJ3" s="214" t="s">
        <v>441</v>
      </c>
      <c r="XK3" s="214"/>
      <c r="XL3" s="214" t="s">
        <v>439</v>
      </c>
      <c r="XM3" s="215"/>
    </row>
    <row r="4" spans="1:637" x14ac:dyDescent="0.2">
      <c r="A4" s="196" t="s">
        <v>2</v>
      </c>
      <c r="B4" s="196" t="s">
        <v>5</v>
      </c>
      <c r="C4" s="196" t="s">
        <v>7</v>
      </c>
      <c r="D4" s="196" t="s">
        <v>9</v>
      </c>
      <c r="E4" s="196" t="s">
        <v>12</v>
      </c>
      <c r="F4" s="196" t="s">
        <v>14</v>
      </c>
      <c r="G4" s="196" t="s">
        <v>17</v>
      </c>
      <c r="H4" s="196" t="s">
        <v>19</v>
      </c>
      <c r="I4" s="196" t="s">
        <v>21</v>
      </c>
      <c r="J4" s="196" t="s">
        <v>6</v>
      </c>
      <c r="K4" s="196" t="s">
        <v>13</v>
      </c>
      <c r="L4" s="196" t="s">
        <v>15</v>
      </c>
      <c r="M4" s="196" t="s">
        <v>18</v>
      </c>
      <c r="N4" s="196" t="s">
        <v>20</v>
      </c>
      <c r="O4" s="196" t="s">
        <v>25</v>
      </c>
      <c r="P4" s="196" t="s">
        <v>27</v>
      </c>
      <c r="Q4" s="196" t="s">
        <v>29</v>
      </c>
      <c r="R4" s="196" t="s">
        <v>31</v>
      </c>
      <c r="S4" s="196" t="s">
        <v>32</v>
      </c>
      <c r="T4" s="196" t="s">
        <v>34</v>
      </c>
      <c r="U4" s="196" t="s">
        <v>24</v>
      </c>
      <c r="V4" s="196" t="s">
        <v>26</v>
      </c>
      <c r="W4" s="196" t="s">
        <v>28</v>
      </c>
      <c r="X4" s="196" t="s">
        <v>30</v>
      </c>
      <c r="Y4" s="196" t="s">
        <v>25</v>
      </c>
      <c r="Z4" s="196" t="s">
        <v>27</v>
      </c>
      <c r="AA4" s="196" t="s">
        <v>37</v>
      </c>
      <c r="AB4" s="196" t="s">
        <v>38</v>
      </c>
      <c r="AC4" s="196" t="s">
        <v>40</v>
      </c>
      <c r="AD4" s="196" t="s">
        <v>42</v>
      </c>
      <c r="AE4" s="196" t="s">
        <v>44</v>
      </c>
      <c r="AF4" s="196" t="s">
        <v>46</v>
      </c>
      <c r="AG4" s="196" t="s">
        <v>48</v>
      </c>
      <c r="AH4" s="196" t="s">
        <v>50</v>
      </c>
      <c r="AI4" s="196" t="s">
        <v>51</v>
      </c>
      <c r="AJ4" s="196" t="s">
        <v>34</v>
      </c>
      <c r="AK4" s="196" t="s">
        <v>24</v>
      </c>
      <c r="AL4" s="196" t="s">
        <v>26</v>
      </c>
      <c r="AM4" s="196" t="s">
        <v>28</v>
      </c>
      <c r="AN4" s="196" t="s">
        <v>30</v>
      </c>
      <c r="AO4" s="196" t="s">
        <v>39</v>
      </c>
      <c r="AP4" s="196" t="s">
        <v>41</v>
      </c>
      <c r="AQ4" s="196" t="s">
        <v>43</v>
      </c>
      <c r="AR4" s="196" t="s">
        <v>45</v>
      </c>
      <c r="AS4" s="196" t="s">
        <v>47</v>
      </c>
      <c r="AT4" s="196" t="s">
        <v>49</v>
      </c>
      <c r="AU4" s="196" t="s">
        <v>53</v>
      </c>
      <c r="AV4" s="196" t="s">
        <v>54</v>
      </c>
      <c r="AW4" s="196" t="s">
        <v>55</v>
      </c>
      <c r="AX4" s="196" t="s">
        <v>5</v>
      </c>
      <c r="AY4" s="196" t="s">
        <v>59</v>
      </c>
      <c r="AZ4" s="196" t="s">
        <v>5</v>
      </c>
      <c r="BA4" s="196" t="s">
        <v>59</v>
      </c>
      <c r="BB4" s="196" t="s">
        <v>61</v>
      </c>
      <c r="BC4" s="196" t="s">
        <v>64</v>
      </c>
      <c r="BD4" s="196" t="s">
        <v>65</v>
      </c>
      <c r="BE4" s="196" t="s">
        <v>67</v>
      </c>
      <c r="BF4" s="196" t="s">
        <v>594</v>
      </c>
      <c r="BG4" s="196" t="s">
        <v>69</v>
      </c>
      <c r="BH4" s="196" t="s">
        <v>70</v>
      </c>
      <c r="BI4" s="196" t="s">
        <v>71</v>
      </c>
      <c r="BJ4" s="196" t="s">
        <v>72</v>
      </c>
      <c r="BK4" s="196" t="s">
        <v>73</v>
      </c>
      <c r="BL4" s="196" t="s">
        <v>74</v>
      </c>
      <c r="BM4" s="196" t="s">
        <v>75</v>
      </c>
      <c r="BN4" s="196" t="s">
        <v>76</v>
      </c>
      <c r="BO4" s="196" t="s">
        <v>77</v>
      </c>
      <c r="BP4" s="196" t="s">
        <v>64</v>
      </c>
      <c r="BQ4" s="196" t="s">
        <v>65</v>
      </c>
      <c r="BR4" s="196" t="s">
        <v>68</v>
      </c>
      <c r="BS4" s="196" t="s">
        <v>594</v>
      </c>
      <c r="BT4" s="196" t="s">
        <v>69</v>
      </c>
      <c r="BU4" s="196" t="s">
        <v>70</v>
      </c>
      <c r="BV4" s="196" t="s">
        <v>71</v>
      </c>
      <c r="BW4" s="196" t="s">
        <v>72</v>
      </c>
      <c r="BX4" s="196" t="s">
        <v>73</v>
      </c>
      <c r="BY4" s="196" t="s">
        <v>74</v>
      </c>
      <c r="BZ4" s="196" t="s">
        <v>75</v>
      </c>
      <c r="CA4" s="196" t="s">
        <v>76</v>
      </c>
      <c r="CB4" s="196" t="s">
        <v>77</v>
      </c>
      <c r="CC4" s="196" t="s">
        <v>34</v>
      </c>
      <c r="CD4" s="196" t="s">
        <v>78</v>
      </c>
      <c r="CE4" s="196" t="s">
        <v>79</v>
      </c>
      <c r="CF4" s="196" t="s">
        <v>5</v>
      </c>
      <c r="CG4" s="196" t="s">
        <v>59</v>
      </c>
      <c r="CH4" s="196" t="s">
        <v>5</v>
      </c>
      <c r="CI4" s="196" t="s">
        <v>59</v>
      </c>
      <c r="CJ4" s="196" t="s">
        <v>81</v>
      </c>
      <c r="CK4" s="196" t="s">
        <v>82</v>
      </c>
      <c r="CL4" s="196" t="s">
        <v>83</v>
      </c>
      <c r="CM4" s="196" t="s">
        <v>84</v>
      </c>
      <c r="CN4" s="196" t="s">
        <v>85</v>
      </c>
      <c r="CO4" s="196" t="s">
        <v>83</v>
      </c>
      <c r="CP4" s="196" t="s">
        <v>84</v>
      </c>
      <c r="CQ4" s="196" t="s">
        <v>85</v>
      </c>
      <c r="CR4" s="196" t="s">
        <v>83</v>
      </c>
      <c r="CS4" s="196" t="s">
        <v>84</v>
      </c>
      <c r="CT4" s="196" t="s">
        <v>85</v>
      </c>
      <c r="CU4" s="196" t="s">
        <v>83</v>
      </c>
      <c r="CV4" s="196" t="s">
        <v>84</v>
      </c>
      <c r="CW4" s="196" t="s">
        <v>85</v>
      </c>
      <c r="CX4" s="196" t="s">
        <v>83</v>
      </c>
      <c r="CY4" s="196" t="s">
        <v>84</v>
      </c>
      <c r="CZ4" s="196" t="s">
        <v>85</v>
      </c>
      <c r="DA4" s="196" t="s">
        <v>34</v>
      </c>
      <c r="DB4" s="196" t="s">
        <v>78</v>
      </c>
      <c r="DC4" s="196" t="s">
        <v>79</v>
      </c>
      <c r="DD4" s="196" t="s">
        <v>5</v>
      </c>
      <c r="DE4" s="196" t="s">
        <v>59</v>
      </c>
      <c r="DF4" s="196" t="s">
        <v>5</v>
      </c>
      <c r="DG4" s="196" t="s">
        <v>59</v>
      </c>
      <c r="DH4" s="196" t="s">
        <v>92</v>
      </c>
      <c r="DI4" s="196" t="s">
        <v>93</v>
      </c>
      <c r="DJ4" s="196" t="s">
        <v>94</v>
      </c>
      <c r="DK4" s="196" t="s">
        <v>95</v>
      </c>
      <c r="DL4" s="196" t="s">
        <v>96</v>
      </c>
      <c r="DM4" s="196" t="s">
        <v>93</v>
      </c>
      <c r="DN4" s="196" t="s">
        <v>94</v>
      </c>
      <c r="DO4" s="196" t="s">
        <v>95</v>
      </c>
      <c r="DP4" s="196" t="s">
        <v>78</v>
      </c>
      <c r="DQ4" s="196" t="s">
        <v>79</v>
      </c>
      <c r="DR4" s="196" t="s">
        <v>5</v>
      </c>
      <c r="DS4" s="196" t="s">
        <v>59</v>
      </c>
      <c r="DT4" s="196" t="s">
        <v>5</v>
      </c>
      <c r="DU4" s="196" t="s">
        <v>59</v>
      </c>
      <c r="DV4" s="196" t="s">
        <v>98</v>
      </c>
      <c r="DW4" s="196" t="s">
        <v>95</v>
      </c>
      <c r="DX4" s="196" t="s">
        <v>78</v>
      </c>
      <c r="DY4" s="196" t="s">
        <v>79</v>
      </c>
      <c r="DZ4" s="196" t="s">
        <v>5</v>
      </c>
      <c r="EA4" s="196" t="s">
        <v>59</v>
      </c>
      <c r="EB4" s="196" t="s">
        <v>5</v>
      </c>
      <c r="EC4" s="196" t="s">
        <v>59</v>
      </c>
      <c r="ED4" s="196" t="s">
        <v>100</v>
      </c>
      <c r="EE4" s="196" t="s">
        <v>101</v>
      </c>
      <c r="EF4" s="196" t="s">
        <v>102</v>
      </c>
      <c r="EG4" s="196" t="s">
        <v>95</v>
      </c>
      <c r="EH4" s="196" t="s">
        <v>78</v>
      </c>
      <c r="EI4" s="196" t="s">
        <v>79</v>
      </c>
      <c r="EJ4" s="196" t="s">
        <v>5</v>
      </c>
      <c r="EK4" s="196" t="s">
        <v>59</v>
      </c>
      <c r="EL4" s="196" t="s">
        <v>5</v>
      </c>
      <c r="EM4" s="196" t="s">
        <v>59</v>
      </c>
      <c r="EN4" s="196" t="s">
        <v>104</v>
      </c>
      <c r="EO4" s="196" t="s">
        <v>105</v>
      </c>
      <c r="EP4" s="196" t="s">
        <v>106</v>
      </c>
      <c r="EQ4" s="196" t="s">
        <v>109</v>
      </c>
      <c r="ER4" s="196" t="s">
        <v>110</v>
      </c>
      <c r="ES4" s="196" t="s">
        <v>111</v>
      </c>
      <c r="ET4" s="196" t="s">
        <v>112</v>
      </c>
      <c r="EU4" s="196" t="s">
        <v>113</v>
      </c>
      <c r="EV4" s="196" t="s">
        <v>114</v>
      </c>
      <c r="EW4" s="196" t="s">
        <v>115</v>
      </c>
      <c r="EX4" s="196" t="s">
        <v>116</v>
      </c>
      <c r="EY4" s="196" t="s">
        <v>117</v>
      </c>
      <c r="EZ4" s="196" t="s">
        <v>109</v>
      </c>
      <c r="FA4" s="196" t="s">
        <v>110</v>
      </c>
      <c r="FB4" s="196" t="s">
        <v>111</v>
      </c>
      <c r="FC4" s="196" t="s">
        <v>112</v>
      </c>
      <c r="FD4" s="196" t="s">
        <v>113</v>
      </c>
      <c r="FE4" s="196" t="s">
        <v>114</v>
      </c>
      <c r="FF4" s="196" t="s">
        <v>115</v>
      </c>
      <c r="FG4" s="196" t="s">
        <v>116</v>
      </c>
      <c r="FH4" s="196" t="s">
        <v>117</v>
      </c>
      <c r="FI4" s="196" t="s">
        <v>34</v>
      </c>
      <c r="FJ4" s="196" t="s">
        <v>78</v>
      </c>
      <c r="FK4" s="196" t="s">
        <v>79</v>
      </c>
      <c r="FL4" s="196" t="s">
        <v>5</v>
      </c>
      <c r="FM4" s="196" t="s">
        <v>59</v>
      </c>
      <c r="FN4" s="196" t="s">
        <v>5</v>
      </c>
      <c r="FO4" s="196" t="s">
        <v>59</v>
      </c>
      <c r="FP4" s="196" t="s">
        <v>121</v>
      </c>
      <c r="FQ4" s="196" t="s">
        <v>595</v>
      </c>
      <c r="FR4" s="196" t="s">
        <v>124</v>
      </c>
      <c r="FS4" s="196" t="s">
        <v>125</v>
      </c>
      <c r="FT4" s="196" t="s">
        <v>126</v>
      </c>
      <c r="FU4" s="196" t="s">
        <v>127</v>
      </c>
      <c r="FV4" s="196" t="s">
        <v>121</v>
      </c>
      <c r="FW4" s="196" t="s">
        <v>596</v>
      </c>
      <c r="FX4" s="196" t="s">
        <v>124</v>
      </c>
      <c r="FY4" s="196" t="s">
        <v>125</v>
      </c>
      <c r="FZ4" s="196" t="s">
        <v>126</v>
      </c>
      <c r="GA4" s="196" t="s">
        <v>127</v>
      </c>
      <c r="GB4" s="196" t="s">
        <v>34</v>
      </c>
      <c r="GC4" s="196" t="s">
        <v>130</v>
      </c>
      <c r="GD4" s="196" t="s">
        <v>131</v>
      </c>
      <c r="GE4" s="196" t="s">
        <v>132</v>
      </c>
      <c r="GF4" s="196" t="s">
        <v>133</v>
      </c>
      <c r="GG4" s="196" t="s">
        <v>134</v>
      </c>
      <c r="GH4" s="196" t="s">
        <v>127</v>
      </c>
      <c r="GI4" s="196" t="s">
        <v>130</v>
      </c>
      <c r="GJ4" s="196" t="s">
        <v>131</v>
      </c>
      <c r="GK4" s="196" t="s">
        <v>132</v>
      </c>
      <c r="GL4" s="196" t="s">
        <v>133</v>
      </c>
      <c r="GM4" s="196" t="s">
        <v>134</v>
      </c>
      <c r="GN4" s="196" t="s">
        <v>127</v>
      </c>
      <c r="GO4" s="196" t="s">
        <v>34</v>
      </c>
      <c r="GP4" s="200" t="s">
        <v>135</v>
      </c>
      <c r="GQ4" s="200" t="s">
        <v>135</v>
      </c>
      <c r="GR4" s="200" t="s">
        <v>34</v>
      </c>
      <c r="GS4" s="196" t="s">
        <v>138</v>
      </c>
      <c r="GT4" s="196" t="s">
        <v>140</v>
      </c>
      <c r="GU4" s="196" t="s">
        <v>141</v>
      </c>
      <c r="GV4" s="196" t="s">
        <v>142</v>
      </c>
      <c r="GW4" s="196" t="s">
        <v>143</v>
      </c>
      <c r="GX4" s="196" t="s">
        <v>144</v>
      </c>
      <c r="GY4" s="196" t="s">
        <v>136</v>
      </c>
      <c r="GZ4" s="196" t="s">
        <v>139</v>
      </c>
      <c r="HA4" s="196" t="s">
        <v>140</v>
      </c>
      <c r="HB4" s="196" t="s">
        <v>141</v>
      </c>
      <c r="HC4" s="196" t="s">
        <v>142</v>
      </c>
      <c r="HD4" s="196" t="s">
        <v>143</v>
      </c>
      <c r="HE4" s="196" t="s">
        <v>144</v>
      </c>
      <c r="HF4" s="196" t="s">
        <v>136</v>
      </c>
      <c r="HG4" s="196" t="s">
        <v>34</v>
      </c>
      <c r="HH4" s="196" t="s">
        <v>146</v>
      </c>
      <c r="HI4" s="196" t="s">
        <v>597</v>
      </c>
      <c r="HJ4" s="196" t="s">
        <v>598</v>
      </c>
      <c r="HK4" s="196" t="s">
        <v>148</v>
      </c>
      <c r="HL4" s="196" t="s">
        <v>149</v>
      </c>
      <c r="HM4" s="196" t="s">
        <v>150</v>
      </c>
      <c r="HN4" s="196" t="s">
        <v>151</v>
      </c>
      <c r="HO4" s="196" t="s">
        <v>34</v>
      </c>
      <c r="HP4" s="196" t="s">
        <v>78</v>
      </c>
      <c r="HQ4" s="196" t="s">
        <v>79</v>
      </c>
      <c r="HR4" s="196" t="s">
        <v>5</v>
      </c>
      <c r="HS4" s="196" t="s">
        <v>59</v>
      </c>
      <c r="HT4" s="196" t="s">
        <v>5</v>
      </c>
      <c r="HU4" s="196" t="s">
        <v>59</v>
      </c>
      <c r="HV4" s="196" t="s">
        <v>154</v>
      </c>
      <c r="HW4" s="196" t="s">
        <v>156</v>
      </c>
      <c r="HX4" s="196" t="s">
        <v>34</v>
      </c>
      <c r="HY4" s="196" t="s">
        <v>159</v>
      </c>
      <c r="HZ4" s="196" t="s">
        <v>599</v>
      </c>
      <c r="IA4" s="196" t="s">
        <v>600</v>
      </c>
      <c r="IB4" s="196" t="s">
        <v>601</v>
      </c>
      <c r="IC4" s="196" t="s">
        <v>166</v>
      </c>
      <c r="ID4" s="196" t="s">
        <v>167</v>
      </c>
      <c r="IE4" s="196" t="s">
        <v>602</v>
      </c>
      <c r="IF4" s="196" t="s">
        <v>603</v>
      </c>
      <c r="IG4" s="196" t="s">
        <v>604</v>
      </c>
      <c r="IH4" s="196" t="s">
        <v>605</v>
      </c>
      <c r="II4" s="196" t="s">
        <v>606</v>
      </c>
      <c r="IJ4" s="196" t="s">
        <v>173</v>
      </c>
      <c r="IK4" s="196" t="s">
        <v>174</v>
      </c>
      <c r="IL4" s="196" t="s">
        <v>160</v>
      </c>
      <c r="IM4" s="196" t="s">
        <v>162</v>
      </c>
      <c r="IN4" s="196" t="s">
        <v>164</v>
      </c>
      <c r="IO4" s="201" t="s">
        <v>171</v>
      </c>
      <c r="IP4" s="200" t="s">
        <v>160</v>
      </c>
      <c r="IQ4" s="200" t="s">
        <v>162</v>
      </c>
      <c r="IR4" s="200" t="s">
        <v>164</v>
      </c>
      <c r="IS4" s="196" t="s">
        <v>175</v>
      </c>
      <c r="IT4" s="196" t="s">
        <v>78</v>
      </c>
      <c r="IU4" s="196" t="s">
        <v>79</v>
      </c>
      <c r="IV4" s="196" t="s">
        <v>5</v>
      </c>
      <c r="IW4" s="196" t="s">
        <v>59</v>
      </c>
      <c r="IX4" s="196" t="s">
        <v>178</v>
      </c>
      <c r="IY4" s="196" t="s">
        <v>180</v>
      </c>
      <c r="IZ4" s="196" t="s">
        <v>182</v>
      </c>
      <c r="JA4" s="196" t="s">
        <v>184</v>
      </c>
      <c r="JB4" s="196" t="s">
        <v>186</v>
      </c>
      <c r="JC4" s="196" t="s">
        <v>187</v>
      </c>
      <c r="JD4" s="196" t="s">
        <v>188</v>
      </c>
      <c r="JE4" s="196" t="s">
        <v>189</v>
      </c>
      <c r="JF4" s="196" t="s">
        <v>190</v>
      </c>
      <c r="JG4" s="196" t="s">
        <v>191</v>
      </c>
      <c r="JH4" s="196" t="s">
        <v>34</v>
      </c>
      <c r="JI4" s="196" t="s">
        <v>179</v>
      </c>
      <c r="JJ4" s="196" t="s">
        <v>181</v>
      </c>
      <c r="JK4" s="196" t="s">
        <v>183</v>
      </c>
      <c r="JL4" s="196" t="s">
        <v>185</v>
      </c>
      <c r="JM4" s="196" t="s">
        <v>34</v>
      </c>
      <c r="JN4" s="196" t="s">
        <v>193</v>
      </c>
      <c r="JO4" s="196" t="s">
        <v>194</v>
      </c>
      <c r="JP4" s="196" t="s">
        <v>195</v>
      </c>
      <c r="JQ4" s="196" t="s">
        <v>196</v>
      </c>
      <c r="JR4" s="196" t="s">
        <v>34</v>
      </c>
      <c r="JS4" s="196" t="s">
        <v>5</v>
      </c>
      <c r="JT4" s="196" t="s">
        <v>59</v>
      </c>
      <c r="JU4" s="196" t="s">
        <v>200</v>
      </c>
      <c r="JV4" s="196" t="s">
        <v>202</v>
      </c>
      <c r="JW4" s="196" t="s">
        <v>204</v>
      </c>
      <c r="JX4" s="196" t="s">
        <v>206</v>
      </c>
      <c r="JY4" s="196" t="s">
        <v>209</v>
      </c>
      <c r="JZ4" s="196" t="s">
        <v>211</v>
      </c>
      <c r="KA4" s="196" t="s">
        <v>204</v>
      </c>
      <c r="KB4" s="196" t="s">
        <v>214</v>
      </c>
      <c r="KC4" s="196" t="s">
        <v>34</v>
      </c>
      <c r="KD4" s="196" t="s">
        <v>201</v>
      </c>
      <c r="KE4" s="196" t="s">
        <v>203</v>
      </c>
      <c r="KF4" s="196" t="s">
        <v>205</v>
      </c>
      <c r="KG4" s="196" t="s">
        <v>207</v>
      </c>
      <c r="KH4" s="196" t="s">
        <v>208</v>
      </c>
      <c r="KI4" s="196" t="s">
        <v>210</v>
      </c>
      <c r="KJ4" s="196" t="s">
        <v>212</v>
      </c>
      <c r="KK4" s="196" t="s">
        <v>213</v>
      </c>
      <c r="KL4" s="196" t="s">
        <v>607</v>
      </c>
      <c r="KM4" s="196" t="s">
        <v>34</v>
      </c>
      <c r="KN4" s="196" t="s">
        <v>217</v>
      </c>
      <c r="KO4" s="196" t="s">
        <v>608</v>
      </c>
      <c r="KP4" s="196" t="s">
        <v>609</v>
      </c>
      <c r="KQ4" s="196" t="s">
        <v>610</v>
      </c>
      <c r="KR4" s="196" t="s">
        <v>608</v>
      </c>
      <c r="KS4" s="196" t="s">
        <v>609</v>
      </c>
      <c r="KT4" s="196" t="s">
        <v>610</v>
      </c>
      <c r="KU4" s="196" t="s">
        <v>220</v>
      </c>
      <c r="KV4" s="196" t="s">
        <v>223</v>
      </c>
      <c r="KW4" s="199" t="s">
        <v>227</v>
      </c>
      <c r="KX4" s="199" t="s">
        <v>611</v>
      </c>
      <c r="KY4" s="199" t="s">
        <v>612</v>
      </c>
      <c r="KZ4" s="199" t="s">
        <v>611</v>
      </c>
      <c r="LA4" s="199" t="s">
        <v>612</v>
      </c>
      <c r="LB4" s="199" t="s">
        <v>611</v>
      </c>
      <c r="LC4" s="199" t="s">
        <v>612</v>
      </c>
      <c r="LD4" s="199" t="s">
        <v>611</v>
      </c>
      <c r="LE4" s="199" t="s">
        <v>612</v>
      </c>
      <c r="LF4" s="199" t="s">
        <v>611</v>
      </c>
      <c r="LG4" s="199" t="s">
        <v>612</v>
      </c>
      <c r="LH4" s="199" t="s">
        <v>611</v>
      </c>
      <c r="LI4" s="199" t="s">
        <v>612</v>
      </c>
      <c r="LJ4" s="199" t="s">
        <v>611</v>
      </c>
      <c r="LK4" s="199" t="s">
        <v>612</v>
      </c>
      <c r="LL4" s="199" t="s">
        <v>611</v>
      </c>
      <c r="LM4" s="199" t="s">
        <v>612</v>
      </c>
      <c r="LN4" s="199" t="s">
        <v>611</v>
      </c>
      <c r="LO4" s="199" t="s">
        <v>612</v>
      </c>
      <c r="LP4" s="199" t="s">
        <v>608</v>
      </c>
      <c r="LQ4" s="199" t="s">
        <v>609</v>
      </c>
      <c r="LR4" s="199" t="s">
        <v>613</v>
      </c>
      <c r="LS4" s="199" t="s">
        <v>610</v>
      </c>
      <c r="LT4" s="199" t="s">
        <v>614</v>
      </c>
      <c r="LU4" s="203" t="s">
        <v>611</v>
      </c>
      <c r="LV4" s="203" t="s">
        <v>612</v>
      </c>
      <c r="LW4" s="203" t="s">
        <v>611</v>
      </c>
      <c r="LX4" s="203" t="s">
        <v>612</v>
      </c>
      <c r="LY4" s="203" t="s">
        <v>611</v>
      </c>
      <c r="LZ4" s="203" t="s">
        <v>612</v>
      </c>
      <c r="MA4" s="203" t="s">
        <v>611</v>
      </c>
      <c r="MB4" s="203" t="s">
        <v>612</v>
      </c>
      <c r="MC4" s="203" t="s">
        <v>611</v>
      </c>
      <c r="MD4" s="203" t="s">
        <v>612</v>
      </c>
      <c r="ME4" s="203" t="s">
        <v>611</v>
      </c>
      <c r="MF4" s="203" t="s">
        <v>612</v>
      </c>
      <c r="MG4" s="203" t="s">
        <v>611</v>
      </c>
      <c r="MH4" s="203" t="s">
        <v>612</v>
      </c>
      <c r="MI4" s="203" t="s">
        <v>611</v>
      </c>
      <c r="MJ4" s="203" t="s">
        <v>612</v>
      </c>
      <c r="MK4" s="203" t="s">
        <v>611</v>
      </c>
      <c r="ML4" s="203" t="s">
        <v>612</v>
      </c>
      <c r="MM4" s="203" t="s">
        <v>611</v>
      </c>
      <c r="MN4" s="203" t="s">
        <v>612</v>
      </c>
      <c r="MO4" s="203" t="s">
        <v>611</v>
      </c>
      <c r="MP4" s="203" t="s">
        <v>612</v>
      </c>
      <c r="MQ4" s="203" t="s">
        <v>611</v>
      </c>
      <c r="MR4" s="203" t="s">
        <v>612</v>
      </c>
      <c r="MS4" s="203" t="s">
        <v>615</v>
      </c>
      <c r="MT4" s="203" t="s">
        <v>611</v>
      </c>
      <c r="MU4" s="203" t="s">
        <v>612</v>
      </c>
      <c r="MV4" s="203" t="s">
        <v>608</v>
      </c>
      <c r="MW4" s="203" t="s">
        <v>609</v>
      </c>
      <c r="MX4" s="203" t="s">
        <v>613</v>
      </c>
      <c r="MY4" s="203" t="s">
        <v>610</v>
      </c>
      <c r="MZ4" s="203" t="s">
        <v>614</v>
      </c>
      <c r="NA4" s="205" t="s">
        <v>611</v>
      </c>
      <c r="NB4" s="205" t="s">
        <v>612</v>
      </c>
      <c r="NC4" s="205" t="s">
        <v>611</v>
      </c>
      <c r="ND4" s="205" t="s">
        <v>612</v>
      </c>
      <c r="NE4" s="205" t="s">
        <v>611</v>
      </c>
      <c r="NF4" s="205" t="s">
        <v>612</v>
      </c>
      <c r="NG4" s="205" t="s">
        <v>611</v>
      </c>
      <c r="NH4" s="205" t="s">
        <v>612</v>
      </c>
      <c r="NI4" s="205" t="s">
        <v>611</v>
      </c>
      <c r="NJ4" s="205" t="s">
        <v>612</v>
      </c>
      <c r="NK4" s="205" t="s">
        <v>611</v>
      </c>
      <c r="NL4" s="205" t="s">
        <v>612</v>
      </c>
      <c r="NM4" s="205" t="s">
        <v>611</v>
      </c>
      <c r="NN4" s="205" t="s">
        <v>612</v>
      </c>
      <c r="NO4" s="205" t="s">
        <v>611</v>
      </c>
      <c r="NP4" s="205" t="s">
        <v>612</v>
      </c>
      <c r="NQ4" s="205" t="s">
        <v>615</v>
      </c>
      <c r="NR4" s="205" t="s">
        <v>608</v>
      </c>
      <c r="NS4" s="205" t="s">
        <v>609</v>
      </c>
      <c r="NT4" s="205" t="s">
        <v>613</v>
      </c>
      <c r="NU4" s="205" t="s">
        <v>610</v>
      </c>
      <c r="NV4" s="205" t="s">
        <v>614</v>
      </c>
      <c r="NW4" s="207" t="s">
        <v>616</v>
      </c>
      <c r="NX4" s="207" t="s">
        <v>611</v>
      </c>
      <c r="NY4" s="207" t="s">
        <v>612</v>
      </c>
      <c r="NZ4" s="207" t="s">
        <v>611</v>
      </c>
      <c r="OA4" s="207" t="s">
        <v>612</v>
      </c>
      <c r="OB4" s="207" t="s">
        <v>611</v>
      </c>
      <c r="OC4" s="207" t="s">
        <v>612</v>
      </c>
      <c r="OD4" s="207" t="s">
        <v>480</v>
      </c>
      <c r="OE4" s="207" t="s">
        <v>616</v>
      </c>
      <c r="OF4" s="207" t="s">
        <v>611</v>
      </c>
      <c r="OG4" s="207" t="s">
        <v>612</v>
      </c>
      <c r="OH4" s="207" t="s">
        <v>611</v>
      </c>
      <c r="OI4" s="207" t="s">
        <v>612</v>
      </c>
      <c r="OJ4" s="207" t="s">
        <v>611</v>
      </c>
      <c r="OK4" s="207" t="s">
        <v>612</v>
      </c>
      <c r="OL4" s="207" t="s">
        <v>611</v>
      </c>
      <c r="OM4" s="207" t="s">
        <v>612</v>
      </c>
      <c r="ON4" s="207" t="s">
        <v>611</v>
      </c>
      <c r="OO4" s="207" t="s">
        <v>612</v>
      </c>
      <c r="OP4" s="207" t="s">
        <v>611</v>
      </c>
      <c r="OQ4" s="207" t="s">
        <v>612</v>
      </c>
      <c r="OR4" s="207" t="s">
        <v>480</v>
      </c>
      <c r="OS4" s="207" t="s">
        <v>616</v>
      </c>
      <c r="OT4" s="207" t="s">
        <v>611</v>
      </c>
      <c r="OU4" s="207" t="s">
        <v>612</v>
      </c>
      <c r="OV4" s="207" t="s">
        <v>611</v>
      </c>
      <c r="OW4" s="207" t="s">
        <v>612</v>
      </c>
      <c r="OX4" s="207" t="s">
        <v>611</v>
      </c>
      <c r="OY4" s="207" t="s">
        <v>612</v>
      </c>
      <c r="OZ4" s="207" t="s">
        <v>611</v>
      </c>
      <c r="PA4" s="207" t="s">
        <v>612</v>
      </c>
      <c r="PB4" s="207" t="s">
        <v>611</v>
      </c>
      <c r="PC4" s="207" t="s">
        <v>612</v>
      </c>
      <c r="PD4" s="207" t="s">
        <v>611</v>
      </c>
      <c r="PE4" s="207" t="s">
        <v>612</v>
      </c>
      <c r="PF4" s="207" t="s">
        <v>480</v>
      </c>
      <c r="PG4" s="207" t="s">
        <v>616</v>
      </c>
      <c r="PH4" s="207" t="s">
        <v>611</v>
      </c>
      <c r="PI4" s="207" t="s">
        <v>612</v>
      </c>
      <c r="PJ4" s="207" t="s">
        <v>611</v>
      </c>
      <c r="PK4" s="207" t="s">
        <v>612</v>
      </c>
      <c r="PL4" s="207" t="s">
        <v>611</v>
      </c>
      <c r="PM4" s="207" t="s">
        <v>612</v>
      </c>
      <c r="PN4" s="207" t="s">
        <v>611</v>
      </c>
      <c r="PO4" s="207" t="s">
        <v>612</v>
      </c>
      <c r="PP4" s="207" t="s">
        <v>611</v>
      </c>
      <c r="PQ4" s="207" t="s">
        <v>612</v>
      </c>
      <c r="PR4" s="207" t="s">
        <v>611</v>
      </c>
      <c r="PS4" s="207" t="s">
        <v>612</v>
      </c>
      <c r="PT4" s="207" t="s">
        <v>611</v>
      </c>
      <c r="PU4" s="207" t="s">
        <v>612</v>
      </c>
      <c r="PV4" s="207" t="s">
        <v>611</v>
      </c>
      <c r="PW4" s="207" t="s">
        <v>612</v>
      </c>
      <c r="PX4" s="207" t="s">
        <v>611</v>
      </c>
      <c r="PY4" s="207" t="s">
        <v>612</v>
      </c>
      <c r="PZ4" s="207" t="s">
        <v>611</v>
      </c>
      <c r="QA4" s="207" t="s">
        <v>612</v>
      </c>
      <c r="QB4" s="207" t="s">
        <v>611</v>
      </c>
      <c r="QC4" s="207" t="s">
        <v>612</v>
      </c>
      <c r="QD4" s="207" t="s">
        <v>480</v>
      </c>
      <c r="QE4" s="207" t="s">
        <v>616</v>
      </c>
      <c r="QF4" s="207" t="s">
        <v>611</v>
      </c>
      <c r="QG4" s="207" t="s">
        <v>612</v>
      </c>
      <c r="QH4" s="207" t="s">
        <v>611</v>
      </c>
      <c r="QI4" s="207" t="s">
        <v>612</v>
      </c>
      <c r="QJ4" s="207" t="s">
        <v>611</v>
      </c>
      <c r="QK4" s="207" t="s">
        <v>612</v>
      </c>
      <c r="QL4" s="207" t="s">
        <v>611</v>
      </c>
      <c r="QM4" s="207" t="s">
        <v>612</v>
      </c>
      <c r="QN4" s="207" t="s">
        <v>480</v>
      </c>
      <c r="QO4" s="207" t="s">
        <v>616</v>
      </c>
      <c r="QP4" s="207" t="s">
        <v>611</v>
      </c>
      <c r="QQ4" s="207" t="s">
        <v>612</v>
      </c>
      <c r="QR4" s="207" t="s">
        <v>611</v>
      </c>
      <c r="QS4" s="207" t="s">
        <v>612</v>
      </c>
      <c r="QT4" s="207" t="s">
        <v>611</v>
      </c>
      <c r="QU4" s="207" t="s">
        <v>612</v>
      </c>
      <c r="QV4" s="207" t="s">
        <v>611</v>
      </c>
      <c r="QW4" s="207" t="s">
        <v>612</v>
      </c>
      <c r="QX4" s="207" t="s">
        <v>611</v>
      </c>
      <c r="QY4" s="207" t="s">
        <v>612</v>
      </c>
      <c r="QZ4" s="207" t="s">
        <v>611</v>
      </c>
      <c r="RA4" s="207" t="s">
        <v>612</v>
      </c>
      <c r="RB4" s="207" t="s">
        <v>611</v>
      </c>
      <c r="RC4" s="207" t="s">
        <v>612</v>
      </c>
      <c r="RD4" s="207" t="s">
        <v>611</v>
      </c>
      <c r="RE4" s="207" t="s">
        <v>612</v>
      </c>
      <c r="RF4" s="207" t="s">
        <v>611</v>
      </c>
      <c r="RG4" s="207" t="s">
        <v>612</v>
      </c>
      <c r="RH4" s="207" t="s">
        <v>611</v>
      </c>
      <c r="RI4" s="207" t="s">
        <v>612</v>
      </c>
      <c r="RJ4" s="207" t="s">
        <v>611</v>
      </c>
      <c r="RK4" s="207" t="s">
        <v>612</v>
      </c>
      <c r="RL4" s="207" t="s">
        <v>480</v>
      </c>
      <c r="RM4" s="207" t="s">
        <v>616</v>
      </c>
      <c r="RN4" s="207" t="s">
        <v>611</v>
      </c>
      <c r="RO4" s="207" t="s">
        <v>612</v>
      </c>
      <c r="RP4" s="207" t="s">
        <v>611</v>
      </c>
      <c r="RQ4" s="207" t="s">
        <v>612</v>
      </c>
      <c r="RR4" s="207" t="s">
        <v>611</v>
      </c>
      <c r="RS4" s="207" t="s">
        <v>612</v>
      </c>
      <c r="RT4" s="207" t="s">
        <v>611</v>
      </c>
      <c r="RU4" s="207" t="s">
        <v>612</v>
      </c>
      <c r="RV4" s="207" t="s">
        <v>611</v>
      </c>
      <c r="RW4" s="207" t="s">
        <v>612</v>
      </c>
      <c r="RX4" s="207" t="s">
        <v>611</v>
      </c>
      <c r="RY4" s="207" t="s">
        <v>612</v>
      </c>
      <c r="RZ4" s="207" t="s">
        <v>611</v>
      </c>
      <c r="SA4" s="207" t="s">
        <v>612</v>
      </c>
      <c r="SB4" s="207" t="s">
        <v>480</v>
      </c>
      <c r="SC4" s="207" t="s">
        <v>616</v>
      </c>
      <c r="SD4" s="207" t="s">
        <v>611</v>
      </c>
      <c r="SE4" s="207" t="s">
        <v>612</v>
      </c>
      <c r="SF4" s="207" t="s">
        <v>611</v>
      </c>
      <c r="SG4" s="207" t="s">
        <v>612</v>
      </c>
      <c r="SH4" s="207" t="s">
        <v>611</v>
      </c>
      <c r="SI4" s="207" t="s">
        <v>612</v>
      </c>
      <c r="SJ4" s="207" t="s">
        <v>611</v>
      </c>
      <c r="SK4" s="207" t="s">
        <v>612</v>
      </c>
      <c r="SL4" s="207" t="s">
        <v>611</v>
      </c>
      <c r="SM4" s="207" t="s">
        <v>612</v>
      </c>
      <c r="SN4" s="207" t="s">
        <v>611</v>
      </c>
      <c r="SO4" s="207" t="s">
        <v>612</v>
      </c>
      <c r="SP4" s="207" t="s">
        <v>480</v>
      </c>
      <c r="SQ4" s="207" t="s">
        <v>616</v>
      </c>
      <c r="SR4" s="207" t="s">
        <v>611</v>
      </c>
      <c r="SS4" s="207" t="s">
        <v>612</v>
      </c>
      <c r="ST4" s="207" t="s">
        <v>611</v>
      </c>
      <c r="SU4" s="207" t="s">
        <v>612</v>
      </c>
      <c r="SV4" s="207" t="s">
        <v>611</v>
      </c>
      <c r="SW4" s="207" t="s">
        <v>612</v>
      </c>
      <c r="SX4" s="207" t="s">
        <v>611</v>
      </c>
      <c r="SY4" s="207" t="s">
        <v>612</v>
      </c>
      <c r="SZ4" s="207" t="s">
        <v>480</v>
      </c>
      <c r="TA4" s="207" t="s">
        <v>608</v>
      </c>
      <c r="TB4" s="207" t="s">
        <v>609</v>
      </c>
      <c r="TC4" s="207" t="s">
        <v>613</v>
      </c>
      <c r="TD4" s="207" t="s">
        <v>610</v>
      </c>
      <c r="TE4" s="207" t="s">
        <v>614</v>
      </c>
      <c r="TF4" s="209" t="s">
        <v>380</v>
      </c>
      <c r="TG4" s="209" t="s">
        <v>616</v>
      </c>
      <c r="TH4" s="209" t="s">
        <v>611</v>
      </c>
      <c r="TI4" s="209" t="s">
        <v>612</v>
      </c>
      <c r="TJ4" s="209" t="s">
        <v>611</v>
      </c>
      <c r="TK4" s="209" t="s">
        <v>612</v>
      </c>
      <c r="TL4" s="209" t="s">
        <v>480</v>
      </c>
      <c r="TM4" s="209" t="s">
        <v>616</v>
      </c>
      <c r="TN4" s="209" t="s">
        <v>611</v>
      </c>
      <c r="TO4" s="209" t="s">
        <v>612</v>
      </c>
      <c r="TP4" s="209" t="s">
        <v>611</v>
      </c>
      <c r="TQ4" s="209" t="s">
        <v>612</v>
      </c>
      <c r="TR4" s="209" t="s">
        <v>480</v>
      </c>
      <c r="TS4" s="209" t="s">
        <v>389</v>
      </c>
      <c r="TT4" s="209" t="s">
        <v>616</v>
      </c>
      <c r="TU4" s="209" t="s">
        <v>611</v>
      </c>
      <c r="TV4" s="209" t="s">
        <v>612</v>
      </c>
      <c r="TW4" s="209" t="s">
        <v>617</v>
      </c>
      <c r="TX4" s="209" t="s">
        <v>611</v>
      </c>
      <c r="TY4" s="209" t="s">
        <v>612</v>
      </c>
      <c r="TZ4" s="209" t="s">
        <v>611</v>
      </c>
      <c r="UA4" s="209" t="s">
        <v>612</v>
      </c>
      <c r="UB4" s="209" t="s">
        <v>618</v>
      </c>
      <c r="UC4" s="209" t="s">
        <v>480</v>
      </c>
      <c r="UD4" s="209" t="s">
        <v>619</v>
      </c>
      <c r="UE4" s="209" t="s">
        <v>620</v>
      </c>
      <c r="UF4" s="209" t="s">
        <v>616</v>
      </c>
      <c r="UG4" s="209" t="s">
        <v>611</v>
      </c>
      <c r="UH4" s="209" t="s">
        <v>612</v>
      </c>
      <c r="UI4" s="209" t="s">
        <v>611</v>
      </c>
      <c r="UJ4" s="209" t="s">
        <v>612</v>
      </c>
      <c r="UK4" s="209" t="s">
        <v>618</v>
      </c>
      <c r="UL4" s="209" t="s">
        <v>611</v>
      </c>
      <c r="UM4" s="209" t="s">
        <v>612</v>
      </c>
      <c r="UN4" s="209" t="s">
        <v>611</v>
      </c>
      <c r="UO4" s="209" t="s">
        <v>612</v>
      </c>
      <c r="UP4" s="209" t="s">
        <v>618</v>
      </c>
      <c r="UQ4" s="209" t="s">
        <v>611</v>
      </c>
      <c r="UR4" s="209" t="s">
        <v>612</v>
      </c>
      <c r="US4" s="209" t="s">
        <v>480</v>
      </c>
      <c r="UT4" s="209" t="s">
        <v>616</v>
      </c>
      <c r="UU4" s="209" t="s">
        <v>611</v>
      </c>
      <c r="UV4" s="209" t="s">
        <v>612</v>
      </c>
      <c r="UW4" s="209" t="s">
        <v>611</v>
      </c>
      <c r="UX4" s="209" t="s">
        <v>612</v>
      </c>
      <c r="UY4" s="209" t="s">
        <v>611</v>
      </c>
      <c r="UZ4" s="209" t="s">
        <v>612</v>
      </c>
      <c r="VA4" s="209" t="s">
        <v>611</v>
      </c>
      <c r="VB4" s="209" t="s">
        <v>612</v>
      </c>
      <c r="VC4" s="209" t="s">
        <v>480</v>
      </c>
      <c r="VD4" s="209" t="s">
        <v>608</v>
      </c>
      <c r="VE4" s="209" t="s">
        <v>609</v>
      </c>
      <c r="VF4" s="209" t="s">
        <v>613</v>
      </c>
      <c r="VG4" s="209" t="s">
        <v>610</v>
      </c>
      <c r="VH4" s="209" t="s">
        <v>614</v>
      </c>
      <c r="VI4" s="211" t="s">
        <v>611</v>
      </c>
      <c r="VJ4" s="211" t="s">
        <v>612</v>
      </c>
      <c r="VK4" s="211" t="s">
        <v>480</v>
      </c>
      <c r="VL4" s="211" t="s">
        <v>611</v>
      </c>
      <c r="VM4" s="211" t="s">
        <v>612</v>
      </c>
      <c r="VN4" s="211" t="s">
        <v>480</v>
      </c>
      <c r="VO4" s="211" t="s">
        <v>611</v>
      </c>
      <c r="VP4" s="211" t="s">
        <v>612</v>
      </c>
      <c r="VQ4" s="211" t="s">
        <v>480</v>
      </c>
      <c r="VR4" s="211" t="s">
        <v>611</v>
      </c>
      <c r="VS4" s="211" t="s">
        <v>612</v>
      </c>
      <c r="VT4" s="211" t="s">
        <v>480</v>
      </c>
      <c r="VU4" s="211" t="s">
        <v>611</v>
      </c>
      <c r="VV4" s="211" t="s">
        <v>612</v>
      </c>
      <c r="VW4" s="211" t="s">
        <v>480</v>
      </c>
      <c r="VX4" s="211" t="s">
        <v>608</v>
      </c>
      <c r="VY4" s="211" t="s">
        <v>621</v>
      </c>
      <c r="VZ4" s="211" t="s">
        <v>613</v>
      </c>
      <c r="WA4" s="211" t="s">
        <v>610</v>
      </c>
      <c r="WB4" s="211" t="s">
        <v>614</v>
      </c>
      <c r="WC4" s="213" t="s">
        <v>622</v>
      </c>
      <c r="WD4" s="213" t="s">
        <v>612</v>
      </c>
      <c r="WE4" s="213" t="s">
        <v>622</v>
      </c>
      <c r="WF4" s="213" t="s">
        <v>612</v>
      </c>
      <c r="WG4" s="213" t="s">
        <v>622</v>
      </c>
      <c r="WH4" s="213" t="s">
        <v>612</v>
      </c>
      <c r="WI4" s="213" t="s">
        <v>622</v>
      </c>
      <c r="WJ4" s="213" t="s">
        <v>612</v>
      </c>
      <c r="WK4" s="213" t="s">
        <v>622</v>
      </c>
      <c r="WL4" s="213" t="s">
        <v>612</v>
      </c>
      <c r="WM4" s="213" t="s">
        <v>622</v>
      </c>
      <c r="WN4" s="213" t="s">
        <v>612</v>
      </c>
      <c r="WO4" s="213" t="s">
        <v>622</v>
      </c>
      <c r="WP4" s="213" t="s">
        <v>612</v>
      </c>
      <c r="WQ4" s="213" t="s">
        <v>622</v>
      </c>
      <c r="WR4" s="213" t="s">
        <v>612</v>
      </c>
      <c r="WS4" s="213" t="s">
        <v>622</v>
      </c>
      <c r="WT4" s="213" t="s">
        <v>612</v>
      </c>
      <c r="WU4" s="213" t="s">
        <v>613</v>
      </c>
      <c r="WV4" s="213" t="s">
        <v>614</v>
      </c>
      <c r="WW4" s="215" t="s">
        <v>217</v>
      </c>
      <c r="WX4" s="215" t="s">
        <v>623</v>
      </c>
      <c r="WY4" s="215" t="s">
        <v>480</v>
      </c>
      <c r="WZ4" s="215" t="s">
        <v>623</v>
      </c>
      <c r="XA4" s="215" t="s">
        <v>480</v>
      </c>
      <c r="XB4" s="215" t="s">
        <v>623</v>
      </c>
      <c r="XC4" s="215" t="s">
        <v>480</v>
      </c>
      <c r="XD4" s="215" t="s">
        <v>623</v>
      </c>
      <c r="XE4" s="215" t="s">
        <v>480</v>
      </c>
      <c r="XF4" s="215" t="s">
        <v>623</v>
      </c>
      <c r="XG4" s="215" t="s">
        <v>480</v>
      </c>
      <c r="XH4" s="215" t="s">
        <v>623</v>
      </c>
      <c r="XI4" s="215" t="s">
        <v>480</v>
      </c>
      <c r="XJ4" s="215" t="s">
        <v>623</v>
      </c>
      <c r="XK4" s="215" t="s">
        <v>480</v>
      </c>
      <c r="XL4" s="215" t="s">
        <v>623</v>
      </c>
      <c r="XM4" s="215" t="s">
        <v>480</v>
      </c>
    </row>
    <row r="5" spans="1:637" s="93" customFormat="1" x14ac:dyDescent="0.2">
      <c r="A5" s="218">
        <f>Information!G5</f>
        <v>0</v>
      </c>
      <c r="B5" s="218">
        <f>Information!G9</f>
        <v>0</v>
      </c>
      <c r="C5" s="219">
        <f>Information!G10</f>
        <v>0</v>
      </c>
      <c r="D5" s="218">
        <f>Information!G12</f>
        <v>0</v>
      </c>
      <c r="E5" s="218">
        <f>Information!G13</f>
        <v>0</v>
      </c>
      <c r="F5" s="219">
        <f>Information!G14</f>
        <v>0</v>
      </c>
      <c r="G5" s="218">
        <f>Information!G15</f>
        <v>0</v>
      </c>
      <c r="H5" s="218">
        <f>Information!G16</f>
        <v>0</v>
      </c>
      <c r="I5" s="219">
        <f>Information!G17</f>
        <v>0</v>
      </c>
      <c r="J5" s="218">
        <f>Information!X9</f>
        <v>0</v>
      </c>
      <c r="K5" s="218">
        <f>Information!X13</f>
        <v>0</v>
      </c>
      <c r="L5" s="220">
        <f>Information!X14</f>
        <v>0</v>
      </c>
      <c r="M5" s="218">
        <f>Information!X15</f>
        <v>0</v>
      </c>
      <c r="N5" s="218">
        <f>Information!X16</f>
        <v>0</v>
      </c>
      <c r="O5" s="219">
        <f>Information!G21</f>
        <v>0</v>
      </c>
      <c r="P5" s="219">
        <f>Information!G22</f>
        <v>0</v>
      </c>
      <c r="Q5" s="218">
        <f>Information!G23</f>
        <v>0</v>
      </c>
      <c r="R5" s="221">
        <f>Information!G24</f>
        <v>0</v>
      </c>
      <c r="S5" s="222">
        <f>Information!G25</f>
        <v>0</v>
      </c>
      <c r="T5" s="218">
        <f>Information!G26</f>
        <v>0</v>
      </c>
      <c r="U5" s="218">
        <f>Information!X20</f>
        <v>0</v>
      </c>
      <c r="V5" s="220">
        <f>Information!X21</f>
        <v>0</v>
      </c>
      <c r="W5" s="218">
        <f>Information!X22</f>
        <v>0</v>
      </c>
      <c r="X5" s="218">
        <f>Information!X23</f>
        <v>0</v>
      </c>
      <c r="Y5" s="219">
        <f>Information!G31</f>
        <v>0</v>
      </c>
      <c r="Z5" s="219">
        <f>Information!G32</f>
        <v>0</v>
      </c>
      <c r="AA5" s="218">
        <f>Information!G33</f>
        <v>0</v>
      </c>
      <c r="AB5" s="218">
        <f>Information!G34</f>
        <v>0</v>
      </c>
      <c r="AC5" s="218">
        <f>Information!G35</f>
        <v>0</v>
      </c>
      <c r="AD5" s="218">
        <f>Information!G36</f>
        <v>0</v>
      </c>
      <c r="AE5" s="218">
        <f>Information!G37</f>
        <v>0</v>
      </c>
      <c r="AF5" s="221">
        <f>Information!G38</f>
        <v>0</v>
      </c>
      <c r="AG5" s="222">
        <f>Information!G39</f>
        <v>0</v>
      </c>
      <c r="AH5" s="221">
        <f>Information!G40</f>
        <v>0</v>
      </c>
      <c r="AI5" s="222">
        <f>Information!G41</f>
        <v>0</v>
      </c>
      <c r="AJ5" s="218">
        <f>Information!G42</f>
        <v>0</v>
      </c>
      <c r="AK5" s="218">
        <f>Information!X27</f>
        <v>0</v>
      </c>
      <c r="AL5" s="220">
        <f>Information!X28</f>
        <v>0</v>
      </c>
      <c r="AM5" s="218">
        <f>Information!X29</f>
        <v>0</v>
      </c>
      <c r="AN5" s="218">
        <f>Information!X30</f>
        <v>0</v>
      </c>
      <c r="AO5" s="218">
        <f>Information!X34</f>
        <v>0</v>
      </c>
      <c r="AP5" s="218">
        <f>Information!X35</f>
        <v>0</v>
      </c>
      <c r="AQ5" s="218">
        <f>Information!X36</f>
        <v>0</v>
      </c>
      <c r="AR5" s="220">
        <f>Information!X37</f>
        <v>0</v>
      </c>
      <c r="AS5" s="218">
        <f>Information!X38</f>
        <v>0</v>
      </c>
      <c r="AT5" s="220">
        <f>Information!X39</f>
        <v>0</v>
      </c>
      <c r="AU5" s="218">
        <f>Information!X43</f>
        <v>0</v>
      </c>
      <c r="AV5" s="218">
        <f>Information!X44</f>
        <v>0</v>
      </c>
      <c r="AW5" s="218">
        <f>Information!X45</f>
        <v>0</v>
      </c>
      <c r="AX5" s="218">
        <f>Information!T52</f>
        <v>0</v>
      </c>
      <c r="AY5" s="218">
        <f>Information!W52</f>
        <v>0</v>
      </c>
      <c r="AZ5" s="218">
        <f>Information!AA52</f>
        <v>0</v>
      </c>
      <c r="BA5" s="218">
        <f>Information!AD52</f>
        <v>0</v>
      </c>
      <c r="BB5" s="218">
        <f>Information!G54</f>
        <v>0</v>
      </c>
      <c r="BC5" s="218">
        <f>Information!G57</f>
        <v>0</v>
      </c>
      <c r="BD5" s="218">
        <f>Information!G58</f>
        <v>0</v>
      </c>
      <c r="BE5" s="219">
        <f>Information!G59</f>
        <v>0</v>
      </c>
      <c r="BF5" s="220" t="str">
        <f>Information!M59</f>
        <v/>
      </c>
      <c r="BG5" s="218">
        <f>Information!G60</f>
        <v>0</v>
      </c>
      <c r="BH5" s="218">
        <f>Information!G61</f>
        <v>0</v>
      </c>
      <c r="BI5" s="218">
        <f>Information!G62</f>
        <v>0</v>
      </c>
      <c r="BJ5" s="218">
        <f>Information!G63</f>
        <v>0</v>
      </c>
      <c r="BK5" s="218">
        <f>Information!G64</f>
        <v>0</v>
      </c>
      <c r="BL5" s="218">
        <f>Information!G65</f>
        <v>0</v>
      </c>
      <c r="BM5" s="218">
        <f>Information!G67</f>
        <v>0</v>
      </c>
      <c r="BN5" s="218">
        <f>Information!G69</f>
        <v>0</v>
      </c>
      <c r="BO5" s="218">
        <f>Information!G70</f>
        <v>0</v>
      </c>
      <c r="BP5" s="218">
        <f>Information!X57</f>
        <v>0</v>
      </c>
      <c r="BQ5" s="218">
        <f>Information!X58</f>
        <v>0</v>
      </c>
      <c r="BR5" s="219">
        <f>Information!X59</f>
        <v>0</v>
      </c>
      <c r="BS5" s="220" t="str">
        <f>Information!AD59</f>
        <v/>
      </c>
      <c r="BT5" s="218">
        <f>Information!X60</f>
        <v>0</v>
      </c>
      <c r="BU5" s="218">
        <f>Information!X61</f>
        <v>0</v>
      </c>
      <c r="BV5" s="218">
        <f>Information!X62</f>
        <v>0</v>
      </c>
      <c r="BW5" s="218">
        <f>Information!X63</f>
        <v>0</v>
      </c>
      <c r="BX5" s="218">
        <f>Information!X64</f>
        <v>0</v>
      </c>
      <c r="BY5" s="218">
        <f>Information!X65</f>
        <v>0</v>
      </c>
      <c r="BZ5" s="218">
        <f>Information!X67</f>
        <v>0</v>
      </c>
      <c r="CA5" s="218">
        <f>Information!X69</f>
        <v>0</v>
      </c>
      <c r="CB5" s="218">
        <f>Information!X70</f>
        <v>0</v>
      </c>
      <c r="CC5" s="218">
        <f>Information!G72</f>
        <v>0</v>
      </c>
      <c r="CD5" s="218">
        <f>Information!G75</f>
        <v>0</v>
      </c>
      <c r="CE5" s="218">
        <f>Information!G76</f>
        <v>0</v>
      </c>
      <c r="CF5" s="218">
        <f>Information!T80</f>
        <v>0</v>
      </c>
      <c r="CG5" s="218">
        <f>Information!W80</f>
        <v>0</v>
      </c>
      <c r="CH5" s="218">
        <f>Information!AA80</f>
        <v>0</v>
      </c>
      <c r="CI5" s="218">
        <f>Information!AD80</f>
        <v>0</v>
      </c>
      <c r="CJ5" s="218">
        <f>Information!G83</f>
        <v>0</v>
      </c>
      <c r="CK5" s="218">
        <f>Information!G84</f>
        <v>0</v>
      </c>
      <c r="CL5" s="218">
        <f>Information!G87</f>
        <v>0</v>
      </c>
      <c r="CM5" s="221">
        <f>Information!T87</f>
        <v>0</v>
      </c>
      <c r="CN5" s="219">
        <f>Information!Y87</f>
        <v>0</v>
      </c>
      <c r="CO5" s="218">
        <f>Information!G88</f>
        <v>0</v>
      </c>
      <c r="CP5" s="221">
        <f>Information!T88</f>
        <v>0</v>
      </c>
      <c r="CQ5" s="219">
        <f>Information!Y88</f>
        <v>0</v>
      </c>
      <c r="CR5" s="218">
        <f>Information!G89</f>
        <v>0</v>
      </c>
      <c r="CS5" s="221">
        <f>Information!T89</f>
        <v>0</v>
      </c>
      <c r="CT5" s="219">
        <f>Information!Y89</f>
        <v>0</v>
      </c>
      <c r="CU5" s="218">
        <f>Information!G90</f>
        <v>0</v>
      </c>
      <c r="CV5" s="221">
        <f>Information!T90</f>
        <v>0</v>
      </c>
      <c r="CW5" s="219">
        <f>Information!Y90</f>
        <v>0</v>
      </c>
      <c r="CX5" s="218">
        <f>Information!G91</f>
        <v>0</v>
      </c>
      <c r="CY5" s="221">
        <f>Information!T91</f>
        <v>0</v>
      </c>
      <c r="CZ5" s="219">
        <f>Information!Y91</f>
        <v>0</v>
      </c>
      <c r="DA5" s="218">
        <f>Information!G93</f>
        <v>0</v>
      </c>
      <c r="DB5" s="218">
        <f>Information!G95</f>
        <v>0</v>
      </c>
      <c r="DC5" s="218">
        <f>Information!G96</f>
        <v>0</v>
      </c>
      <c r="DD5" s="218">
        <f>Information!T100</f>
        <v>0</v>
      </c>
      <c r="DE5" s="218">
        <f>Information!W100</f>
        <v>0</v>
      </c>
      <c r="DF5" s="218">
        <f>Information!AA100</f>
        <v>0</v>
      </c>
      <c r="DG5" s="218">
        <f>Information!AD100</f>
        <v>0</v>
      </c>
      <c r="DH5" s="218">
        <f>Information!G103</f>
        <v>0</v>
      </c>
      <c r="DI5" s="218">
        <f>Information!G104</f>
        <v>0</v>
      </c>
      <c r="DJ5" s="218">
        <f>Information!G105</f>
        <v>0</v>
      </c>
      <c r="DK5" s="218">
        <f>Information!G106</f>
        <v>0</v>
      </c>
      <c r="DL5" s="218">
        <f>Information!G108</f>
        <v>0</v>
      </c>
      <c r="DM5" s="218">
        <f>Information!G109</f>
        <v>0</v>
      </c>
      <c r="DN5" s="218">
        <f>Information!G110</f>
        <v>0</v>
      </c>
      <c r="DO5" s="218">
        <f>Information!G111</f>
        <v>0</v>
      </c>
      <c r="DP5" s="218">
        <f>Information!G113</f>
        <v>0</v>
      </c>
      <c r="DQ5" s="218">
        <f>Information!G114</f>
        <v>0</v>
      </c>
      <c r="DR5" s="218">
        <f>Information!T118</f>
        <v>0</v>
      </c>
      <c r="DS5" s="218">
        <f>Information!W118</f>
        <v>0</v>
      </c>
      <c r="DT5" s="218">
        <f>Information!AA118</f>
        <v>0</v>
      </c>
      <c r="DU5" s="218">
        <f>Information!AD118</f>
        <v>0</v>
      </c>
      <c r="DV5" s="218">
        <f>Information!G121</f>
        <v>0</v>
      </c>
      <c r="DW5" s="218">
        <f>Information!G122</f>
        <v>0</v>
      </c>
      <c r="DX5" s="218">
        <f>Information!G124</f>
        <v>0</v>
      </c>
      <c r="DY5" s="218">
        <f>Information!G125</f>
        <v>0</v>
      </c>
      <c r="DZ5" s="218">
        <f>Information!T129</f>
        <v>0</v>
      </c>
      <c r="EA5" s="218">
        <f>Information!W129</f>
        <v>0</v>
      </c>
      <c r="EB5" s="218">
        <f>Information!AA129</f>
        <v>0</v>
      </c>
      <c r="EC5" s="218">
        <f>Information!AD129</f>
        <v>0</v>
      </c>
      <c r="ED5" s="218">
        <f>Information!G132</f>
        <v>0</v>
      </c>
      <c r="EE5" s="218">
        <f>Information!G133</f>
        <v>0</v>
      </c>
      <c r="EF5" s="218">
        <f>Information!G134</f>
        <v>0</v>
      </c>
      <c r="EG5" s="218">
        <f>Information!G135</f>
        <v>0</v>
      </c>
      <c r="EH5" s="218">
        <f>Information!G137</f>
        <v>0</v>
      </c>
      <c r="EI5" s="218">
        <f>Information!G138</f>
        <v>0</v>
      </c>
      <c r="EJ5" s="218">
        <f>Information!T142</f>
        <v>0</v>
      </c>
      <c r="EK5" s="218">
        <f>Information!W142</f>
        <v>0</v>
      </c>
      <c r="EL5" s="218">
        <f>Information!AA142</f>
        <v>0</v>
      </c>
      <c r="EM5" s="218">
        <f>Information!AD142</f>
        <v>0</v>
      </c>
      <c r="EN5" s="218">
        <f>Information!G144</f>
        <v>0</v>
      </c>
      <c r="EO5" s="218">
        <f>Information!G145</f>
        <v>0</v>
      </c>
      <c r="EP5" s="218">
        <f>Information!G146</f>
        <v>0</v>
      </c>
      <c r="EQ5" s="218">
        <f>Information!G149</f>
        <v>0</v>
      </c>
      <c r="ER5" s="221">
        <f>Information!G151</f>
        <v>0</v>
      </c>
      <c r="ES5" s="221">
        <f>Information!G152</f>
        <v>0</v>
      </c>
      <c r="ET5" s="221">
        <f>Information!G153</f>
        <v>0</v>
      </c>
      <c r="EU5" s="221">
        <f>Information!G154</f>
        <v>0</v>
      </c>
      <c r="EV5" s="221">
        <f>Information!G156</f>
        <v>0</v>
      </c>
      <c r="EW5" s="221">
        <f>Information!G157</f>
        <v>0</v>
      </c>
      <c r="EX5" s="221">
        <f>Information!G158</f>
        <v>0</v>
      </c>
      <c r="EY5" s="221">
        <f>Information!G159</f>
        <v>0</v>
      </c>
      <c r="EZ5" s="218">
        <f>Information!X149</f>
        <v>0</v>
      </c>
      <c r="FA5" s="221">
        <f>Information!X151</f>
        <v>0</v>
      </c>
      <c r="FB5" s="221">
        <f>Information!X152</f>
        <v>0</v>
      </c>
      <c r="FC5" s="221">
        <f>Information!X153</f>
        <v>0</v>
      </c>
      <c r="FD5" s="221">
        <f>Information!X154</f>
        <v>0</v>
      </c>
      <c r="FE5" s="221">
        <f>Information!X156</f>
        <v>0</v>
      </c>
      <c r="FF5" s="221">
        <f>Information!X157</f>
        <v>0</v>
      </c>
      <c r="FG5" s="221">
        <f>Information!X158</f>
        <v>0</v>
      </c>
      <c r="FH5" s="221">
        <f>Information!X159</f>
        <v>0</v>
      </c>
      <c r="FI5" s="218">
        <f>Information!G160</f>
        <v>0</v>
      </c>
      <c r="FJ5" s="218">
        <f>Information!G162</f>
        <v>0</v>
      </c>
      <c r="FK5" s="218">
        <f>Information!G163</f>
        <v>0</v>
      </c>
      <c r="FL5" s="218">
        <f>Information!T167</f>
        <v>0</v>
      </c>
      <c r="FM5" s="218">
        <f>Information!W167</f>
        <v>0</v>
      </c>
      <c r="FN5" s="218">
        <f>Information!AA167</f>
        <v>0</v>
      </c>
      <c r="FO5" s="218">
        <f>Information!AD167</f>
        <v>0</v>
      </c>
      <c r="FP5" s="221">
        <f>Information!G170</f>
        <v>0</v>
      </c>
      <c r="FQ5" s="221">
        <f>Information!G171</f>
        <v>0</v>
      </c>
      <c r="FR5" s="221">
        <f>Information!G172</f>
        <v>0</v>
      </c>
      <c r="FS5" s="221">
        <f>Information!G173</f>
        <v>0</v>
      </c>
      <c r="FT5" s="221">
        <f>Information!G174</f>
        <v>0</v>
      </c>
      <c r="FU5" s="221">
        <f>Information!G175</f>
        <v>0</v>
      </c>
      <c r="FV5" s="221">
        <f>Information!X170</f>
        <v>0</v>
      </c>
      <c r="FW5" s="221">
        <f>Information!X171</f>
        <v>0</v>
      </c>
      <c r="FX5" s="221">
        <f>Information!X172</f>
        <v>0</v>
      </c>
      <c r="FY5" s="221">
        <f>Information!X173</f>
        <v>0</v>
      </c>
      <c r="FZ5" s="221">
        <f>Information!X174</f>
        <v>0</v>
      </c>
      <c r="GA5" s="221">
        <f>Information!X175</f>
        <v>0</v>
      </c>
      <c r="GB5" s="218">
        <f>Information!G176</f>
        <v>0</v>
      </c>
      <c r="GC5" s="221">
        <f>Information!G179</f>
        <v>0</v>
      </c>
      <c r="GD5" s="219">
        <f>Information!G180</f>
        <v>0</v>
      </c>
      <c r="GE5" s="218">
        <f>Information!G181</f>
        <v>0</v>
      </c>
      <c r="GF5" s="221">
        <f>Information!G182</f>
        <v>0</v>
      </c>
      <c r="GG5" s="221">
        <f>Information!G183</f>
        <v>0</v>
      </c>
      <c r="GH5" s="221">
        <f>Information!G184</f>
        <v>0</v>
      </c>
      <c r="GI5" s="221">
        <f>Information!X179</f>
        <v>0</v>
      </c>
      <c r="GJ5" s="219">
        <f>Information!X180</f>
        <v>0</v>
      </c>
      <c r="GK5" s="218">
        <f>Information!X181</f>
        <v>0</v>
      </c>
      <c r="GL5" s="221">
        <f>Information!X182</f>
        <v>0</v>
      </c>
      <c r="GM5" s="221">
        <f>Information!X183</f>
        <v>0</v>
      </c>
      <c r="GN5" s="221">
        <f>Information!X184</f>
        <v>0</v>
      </c>
      <c r="GO5" s="218">
        <f>Information!G185</f>
        <v>0</v>
      </c>
      <c r="GP5" s="216">
        <f>Information!G187</f>
        <v>0</v>
      </c>
      <c r="GQ5" s="216">
        <f>Information!X187</f>
        <v>0</v>
      </c>
      <c r="GR5" s="217">
        <f>Information!G188</f>
        <v>0</v>
      </c>
      <c r="GS5" s="221">
        <f>Information!G191</f>
        <v>0</v>
      </c>
      <c r="GT5" s="221">
        <f>Information!G192</f>
        <v>0</v>
      </c>
      <c r="GU5" s="221">
        <f>Information!G193</f>
        <v>0</v>
      </c>
      <c r="GV5" s="221">
        <f>Information!G194</f>
        <v>0</v>
      </c>
      <c r="GW5" s="221">
        <f>Information!G195</f>
        <v>0</v>
      </c>
      <c r="GX5" s="221">
        <f>Information!G196</f>
        <v>0</v>
      </c>
      <c r="GY5" s="221">
        <f>Information!G197</f>
        <v>0</v>
      </c>
      <c r="GZ5" s="221">
        <f>Information!X191</f>
        <v>0</v>
      </c>
      <c r="HA5" s="221">
        <f>Information!X192</f>
        <v>0</v>
      </c>
      <c r="HB5" s="221">
        <f>Information!X193</f>
        <v>0</v>
      </c>
      <c r="HC5" s="221">
        <f>Information!X194</f>
        <v>0</v>
      </c>
      <c r="HD5" s="221">
        <f>Information!X195</f>
        <v>0</v>
      </c>
      <c r="HE5" s="221">
        <f>Information!X196</f>
        <v>0</v>
      </c>
      <c r="HF5" s="221">
        <f>Information!X197</f>
        <v>0</v>
      </c>
      <c r="HG5" s="218">
        <f>Information!G198</f>
        <v>0</v>
      </c>
      <c r="HH5" s="221">
        <f>Information!G201</f>
        <v>0</v>
      </c>
      <c r="HI5" s="219">
        <f>Information!G202</f>
        <v>0</v>
      </c>
      <c r="HJ5" s="220" t="str">
        <f>Information!M202</f>
        <v/>
      </c>
      <c r="HK5" s="218">
        <f>Information!G203</f>
        <v>0</v>
      </c>
      <c r="HL5" s="221">
        <f>Information!G204</f>
        <v>0</v>
      </c>
      <c r="HM5" s="221">
        <f>Information!G205</f>
        <v>0</v>
      </c>
      <c r="HN5" s="218">
        <f>Information!G206</f>
        <v>0</v>
      </c>
      <c r="HO5" s="218">
        <f>Information!G207</f>
        <v>0</v>
      </c>
      <c r="HP5" s="218">
        <f>Information!G209</f>
        <v>0</v>
      </c>
      <c r="HQ5" s="218">
        <f>Information!G210</f>
        <v>0</v>
      </c>
      <c r="HR5" s="218">
        <f>Information!T214</f>
        <v>0</v>
      </c>
      <c r="HS5" s="218">
        <f>Information!W214</f>
        <v>0</v>
      </c>
      <c r="HT5" s="218">
        <f>Information!AA214</f>
        <v>0</v>
      </c>
      <c r="HU5" s="218">
        <f>Information!AD214</f>
        <v>0</v>
      </c>
      <c r="HV5" s="220">
        <f>Information!G217</f>
        <v>0</v>
      </c>
      <c r="HW5" s="218">
        <f>Information!G218</f>
        <v>0</v>
      </c>
      <c r="HX5" s="218">
        <f>Information!G219</f>
        <v>0</v>
      </c>
      <c r="HY5" s="218">
        <f>Information!G222</f>
        <v>0</v>
      </c>
      <c r="HZ5" s="221">
        <f>Information!G223</f>
        <v>0</v>
      </c>
      <c r="IA5" s="218">
        <f>Information!G224</f>
        <v>0</v>
      </c>
      <c r="IB5" s="221">
        <f>Information!G225</f>
        <v>0</v>
      </c>
      <c r="IC5" s="219">
        <f>Information!G226</f>
        <v>0</v>
      </c>
      <c r="ID5" s="219">
        <f>Information!G227</f>
        <v>0</v>
      </c>
      <c r="IE5" s="219">
        <f>Information!G228</f>
        <v>0</v>
      </c>
      <c r="IF5" s="220" t="str">
        <f>Information!M228</f>
        <v/>
      </c>
      <c r="IG5" s="220" t="str">
        <f>Information!N228</f>
        <v/>
      </c>
      <c r="IH5" s="219">
        <f>Information!G229</f>
        <v>0</v>
      </c>
      <c r="II5" s="220" t="str">
        <f>Information!M229</f>
        <v/>
      </c>
      <c r="IJ5" s="218">
        <f>Information!G230</f>
        <v>0</v>
      </c>
      <c r="IK5" s="222">
        <f>Information!G231</f>
        <v>0</v>
      </c>
      <c r="IL5" s="221">
        <f>Information!X222</f>
        <v>0</v>
      </c>
      <c r="IM5" s="221">
        <f>Information!X223</f>
        <v>0</v>
      </c>
      <c r="IN5" s="221">
        <f>Information!X224</f>
        <v>0</v>
      </c>
      <c r="IO5" s="231">
        <f>Information!X228</f>
        <v>0</v>
      </c>
      <c r="IP5" s="216">
        <f>Information!X229</f>
        <v>0</v>
      </c>
      <c r="IQ5" s="216">
        <f>Information!X230</f>
        <v>0</v>
      </c>
      <c r="IR5" s="216">
        <f>Information!X231</f>
        <v>0</v>
      </c>
      <c r="IS5" s="218">
        <f>Information!G232</f>
        <v>0</v>
      </c>
      <c r="IT5" s="218">
        <f>Information!G234</f>
        <v>0</v>
      </c>
      <c r="IU5" s="218">
        <f>Information!G235</f>
        <v>0</v>
      </c>
      <c r="IV5" s="218">
        <f>Information!AA239</f>
        <v>0</v>
      </c>
      <c r="IW5" s="218">
        <f>Information!AD239</f>
        <v>0</v>
      </c>
      <c r="IX5" s="218">
        <f>Information!G242</f>
        <v>0</v>
      </c>
      <c r="IY5" s="218">
        <f>Information!G243</f>
        <v>0</v>
      </c>
      <c r="IZ5" s="218">
        <f>Information!G244</f>
        <v>0</v>
      </c>
      <c r="JA5" s="218">
        <f>Information!G245</f>
        <v>0</v>
      </c>
      <c r="JB5" s="218">
        <f>Information!G246</f>
        <v>0</v>
      </c>
      <c r="JC5" s="218">
        <f>Information!G247</f>
        <v>0</v>
      </c>
      <c r="JD5" s="218">
        <f>Information!G248</f>
        <v>0</v>
      </c>
      <c r="JE5" s="218">
        <f>Information!G249</f>
        <v>0</v>
      </c>
      <c r="JF5" s="221">
        <f>Information!G250</f>
        <v>0</v>
      </c>
      <c r="JG5" s="222">
        <f>Information!G251</f>
        <v>0</v>
      </c>
      <c r="JH5" s="218">
        <f>Information!G252</f>
        <v>0</v>
      </c>
      <c r="JI5" s="218">
        <f>Information!X242</f>
        <v>0</v>
      </c>
      <c r="JJ5" s="218">
        <f>Information!X243</f>
        <v>0</v>
      </c>
      <c r="JK5" s="218">
        <f>Information!X244</f>
        <v>0</v>
      </c>
      <c r="JL5" s="218">
        <f>Information!X245</f>
        <v>0</v>
      </c>
      <c r="JM5" s="218">
        <f>Information!X246</f>
        <v>0</v>
      </c>
      <c r="JN5" s="218">
        <f>Information!G255</f>
        <v>0</v>
      </c>
      <c r="JO5" s="218">
        <f>Information!G256</f>
        <v>0</v>
      </c>
      <c r="JP5" s="221">
        <f>Information!G257</f>
        <v>0</v>
      </c>
      <c r="JQ5" s="221">
        <f>Information!G258</f>
        <v>0</v>
      </c>
      <c r="JR5" s="218">
        <f>Information!G259</f>
        <v>0</v>
      </c>
      <c r="JS5" s="218">
        <f>Information!AA263</f>
        <v>0</v>
      </c>
      <c r="JT5" s="218">
        <f>Information!AD263</f>
        <v>0</v>
      </c>
      <c r="JU5" s="222">
        <f>Information!G266</f>
        <v>0</v>
      </c>
      <c r="JV5" s="222">
        <f>Information!G267</f>
        <v>0</v>
      </c>
      <c r="JW5" s="218">
        <f>Information!G268</f>
        <v>0</v>
      </c>
      <c r="JX5" s="222">
        <f>Information!G269</f>
        <v>0</v>
      </c>
      <c r="JY5" s="222">
        <f>Information!G271</f>
        <v>0</v>
      </c>
      <c r="JZ5" s="222">
        <f>Information!G272</f>
        <v>0</v>
      </c>
      <c r="KA5" s="218">
        <f>Information!G273</f>
        <v>0</v>
      </c>
      <c r="KB5" s="222">
        <f>Information!G274</f>
        <v>0</v>
      </c>
      <c r="KC5" s="218">
        <f>Information!G276</f>
        <v>0</v>
      </c>
      <c r="KD5" s="221">
        <f>Information!X266</f>
        <v>0</v>
      </c>
      <c r="KE5" s="221" t="str">
        <f>Information!X267</f>
        <v/>
      </c>
      <c r="KF5" s="218">
        <f>Information!X268</f>
        <v>0</v>
      </c>
      <c r="KG5" s="218">
        <f>Information!X269</f>
        <v>0</v>
      </c>
      <c r="KH5" s="218">
        <f>Information!X270</f>
        <v>0</v>
      </c>
      <c r="KI5" s="218">
        <f>Information!X271</f>
        <v>0</v>
      </c>
      <c r="KJ5" s="218">
        <f>Information!X272</f>
        <v>0</v>
      </c>
      <c r="KK5" s="218">
        <f>Information!X273</f>
        <v>0</v>
      </c>
      <c r="KL5" s="218">
        <f>Information!X274</f>
        <v>0</v>
      </c>
      <c r="KM5" s="218">
        <f>Information!X275</f>
        <v>0</v>
      </c>
      <c r="KN5" s="218">
        <f>Information!B288</f>
        <v>0</v>
      </c>
      <c r="KO5" s="218" t="str">
        <f>Information!P297</f>
        <v/>
      </c>
      <c r="KP5" s="218">
        <f>Information!P299</f>
        <v>0</v>
      </c>
      <c r="KQ5" s="218" t="str">
        <f>Information!P311</f>
        <v>Compliant - Proceed to abridged advice compliance assessment</v>
      </c>
      <c r="KR5" s="218" t="str">
        <f>Information!Y297</f>
        <v/>
      </c>
      <c r="KS5" s="218">
        <f>Information!Y299</f>
        <v>0</v>
      </c>
      <c r="KT5" s="218">
        <f>Information!Y311</f>
        <v>0</v>
      </c>
      <c r="KU5" s="218">
        <f>Information!B302</f>
        <v>0</v>
      </c>
      <c r="KV5" s="218">
        <f>Information!B314</f>
        <v>0</v>
      </c>
      <c r="KW5" s="223" t="str">
        <f>'Compliance - Abridged advice'!H5</f>
        <v/>
      </c>
      <c r="KX5" s="223">
        <f>'Compliance - Abridged advice'!AF9</f>
        <v>0</v>
      </c>
      <c r="KY5" s="223">
        <f>'Compliance - Abridged advice'!AI9</f>
        <v>0</v>
      </c>
      <c r="KZ5" s="223">
        <f>'Compliance - Abridged advice'!AF10</f>
        <v>0</v>
      </c>
      <c r="LA5" s="223">
        <f>'Compliance - Abridged advice'!AI10</f>
        <v>0</v>
      </c>
      <c r="LB5" s="223">
        <f>'Compliance - Abridged advice'!AF11</f>
        <v>0</v>
      </c>
      <c r="LC5" s="223">
        <f>'Compliance - Abridged advice'!AI11</f>
        <v>0</v>
      </c>
      <c r="LD5" s="223">
        <f>'Compliance - Abridged advice'!AF12</f>
        <v>0</v>
      </c>
      <c r="LE5" s="223">
        <f>'Compliance - Abridged advice'!AI12</f>
        <v>0</v>
      </c>
      <c r="LF5" s="223">
        <f>'Compliance - Abridged advice'!AF13</f>
        <v>0</v>
      </c>
      <c r="LG5" s="223">
        <f>'Compliance - Abridged advice'!AI13</f>
        <v>0</v>
      </c>
      <c r="LH5" s="223">
        <f>'Compliance - Abridged advice'!AF14</f>
        <v>0</v>
      </c>
      <c r="LI5" s="223">
        <f>'Compliance - Abridged advice'!AI14</f>
        <v>0</v>
      </c>
      <c r="LJ5" s="223">
        <f>'Compliance - Abridged advice'!AF15</f>
        <v>0</v>
      </c>
      <c r="LK5" s="223">
        <f>'Compliance - Abridged advice'!AI15</f>
        <v>0</v>
      </c>
      <c r="LL5" s="223">
        <f>'Compliance - Abridged advice'!AF16</f>
        <v>0</v>
      </c>
      <c r="LM5" s="223">
        <f>'Compliance - Abridged advice'!AI16</f>
        <v>0</v>
      </c>
      <c r="LN5" s="223">
        <f>'Compliance - Abridged advice'!AF17</f>
        <v>0</v>
      </c>
      <c r="LO5" s="223">
        <f>'Compliance - Abridged advice'!AI17</f>
        <v>0</v>
      </c>
      <c r="LP5" s="223" t="str">
        <f>'Compliance - Abridged advice'!AA19</f>
        <v/>
      </c>
      <c r="LQ5" s="223" t="str">
        <f>'Compliance - Abridged advice'!AA21</f>
        <v>Suitable</v>
      </c>
      <c r="LR5" s="223">
        <f>'Compliance - Abridged advice'!B25</f>
        <v>0</v>
      </c>
      <c r="LS5" s="223">
        <f>'Compliance - Abridged advice'!AA33</f>
        <v>0</v>
      </c>
      <c r="LT5" s="223">
        <f>'Compliance - Abridged advice'!B37</f>
        <v>0</v>
      </c>
      <c r="LU5" s="224">
        <f>'Suitability - Pension transfer'!AF6</f>
        <v>0</v>
      </c>
      <c r="LV5" s="224">
        <f>'Suitability - Pension transfer'!AI6</f>
        <v>0</v>
      </c>
      <c r="LW5" s="224">
        <f>'Suitability - Pension transfer'!AF7</f>
        <v>0</v>
      </c>
      <c r="LX5" s="224">
        <f>'Suitability - Pension transfer'!AI7</f>
        <v>0</v>
      </c>
      <c r="LY5" s="224">
        <f>'Suitability - Pension transfer'!AF8</f>
        <v>0</v>
      </c>
      <c r="LZ5" s="224">
        <f>'Suitability - Pension transfer'!AI8</f>
        <v>0</v>
      </c>
      <c r="MA5" s="224">
        <f>'Suitability - Pension transfer'!AF9</f>
        <v>0</v>
      </c>
      <c r="MB5" s="224">
        <f>'Suitability - Pension transfer'!AI9</f>
        <v>0</v>
      </c>
      <c r="MC5" s="224">
        <f>'Suitability - Pension transfer'!AF10</f>
        <v>0</v>
      </c>
      <c r="MD5" s="224">
        <f>'Suitability - Pension transfer'!AI10</f>
        <v>0</v>
      </c>
      <c r="ME5" s="224">
        <f>'Suitability - Pension transfer'!AF11</f>
        <v>0</v>
      </c>
      <c r="MF5" s="224">
        <f>'Suitability - Pension transfer'!AI11</f>
        <v>0</v>
      </c>
      <c r="MG5" s="224">
        <f>'Suitability - Pension transfer'!AF12</f>
        <v>0</v>
      </c>
      <c r="MH5" s="224">
        <f>'Suitability - Pension transfer'!AI12</f>
        <v>0</v>
      </c>
      <c r="MI5" s="224">
        <f>'Suitability - Pension transfer'!AF13</f>
        <v>0</v>
      </c>
      <c r="MJ5" s="224">
        <f>'Suitability - Pension transfer'!AI13</f>
        <v>0</v>
      </c>
      <c r="MK5" s="224">
        <f>'Suitability - Pension transfer'!AF14</f>
        <v>0</v>
      </c>
      <c r="ML5" s="224">
        <f>'Suitability - Pension transfer'!AI14</f>
        <v>0</v>
      </c>
      <c r="MM5" s="224">
        <f>'Suitability - Pension transfer'!AF15</f>
        <v>0</v>
      </c>
      <c r="MN5" s="224">
        <f>'Suitability - Pension transfer'!AI15</f>
        <v>0</v>
      </c>
      <c r="MO5" s="224">
        <f>'Suitability - Pension transfer'!AF16</f>
        <v>0</v>
      </c>
      <c r="MP5" s="224">
        <f>'Suitability - Pension transfer'!AI16</f>
        <v>0</v>
      </c>
      <c r="MQ5" s="224">
        <f>'Suitability - Pension transfer'!AF17</f>
        <v>0</v>
      </c>
      <c r="MR5" s="224">
        <f>'Suitability - Pension transfer'!AI17</f>
        <v>0</v>
      </c>
      <c r="MS5" s="224">
        <f>'Suitability - Pension transfer'!K18</f>
        <v>0</v>
      </c>
      <c r="MT5" s="224">
        <f>'Suitability - Pension transfer'!AF19</f>
        <v>0</v>
      </c>
      <c r="MU5" s="224">
        <f>'Suitability - Pension transfer'!AI19</f>
        <v>0</v>
      </c>
      <c r="MV5" s="224" t="str">
        <f>'Suitability - Pension transfer'!AA21</f>
        <v/>
      </c>
      <c r="MW5" s="224">
        <f>'Suitability - Pension transfer'!AA23</f>
        <v>0</v>
      </c>
      <c r="MX5" s="224">
        <f>'Suitability - Pension transfer'!B26</f>
        <v>0</v>
      </c>
      <c r="MY5" s="224">
        <f>'Suitability - Pension transfer'!AA34</f>
        <v>0</v>
      </c>
      <c r="MZ5" s="224">
        <f>'Suitability - Pension transfer'!B37</f>
        <v>0</v>
      </c>
      <c r="NA5" s="225">
        <f>'Suitability - Investment advice'!AF6</f>
        <v>0</v>
      </c>
      <c r="NB5" s="225">
        <f>'Suitability - Investment advice'!AI6</f>
        <v>0</v>
      </c>
      <c r="NC5" s="225">
        <f>'Suitability - Investment advice'!AF7</f>
        <v>0</v>
      </c>
      <c r="ND5" s="225">
        <f>'Suitability - Investment advice'!AI7</f>
        <v>0</v>
      </c>
      <c r="NE5" s="225">
        <f>'Suitability - Investment advice'!AF8</f>
        <v>0</v>
      </c>
      <c r="NF5" s="225">
        <f>'Suitability - Investment advice'!AI8</f>
        <v>0</v>
      </c>
      <c r="NG5" s="225">
        <f>'Suitability - Investment advice'!AF9</f>
        <v>0</v>
      </c>
      <c r="NH5" s="225">
        <f>'Suitability - Investment advice'!AI9</f>
        <v>0</v>
      </c>
      <c r="NI5" s="225">
        <f>'Suitability - Investment advice'!AF10</f>
        <v>0</v>
      </c>
      <c r="NJ5" s="225">
        <f>'Suitability - Investment advice'!AI10</f>
        <v>0</v>
      </c>
      <c r="NK5" s="225">
        <f>'Suitability - Investment advice'!AF11</f>
        <v>0</v>
      </c>
      <c r="NL5" s="225">
        <f>'Suitability - Investment advice'!AI11</f>
        <v>0</v>
      </c>
      <c r="NM5" s="225">
        <f>'Suitability - Investment advice'!AF12</f>
        <v>0</v>
      </c>
      <c r="NN5" s="225">
        <f>'Suitability - Investment advice'!AI12</f>
        <v>0</v>
      </c>
      <c r="NO5" s="225">
        <f>'Suitability - Investment advice'!AF13</f>
        <v>0</v>
      </c>
      <c r="NP5" s="225">
        <f>'Suitability - Investment advice'!AI13</f>
        <v>0</v>
      </c>
      <c r="NQ5" s="225">
        <f>'Suitability - Investment advice'!K14</f>
        <v>0</v>
      </c>
      <c r="NR5" s="225" t="str">
        <f>'Suitability - Investment advice'!AA16</f>
        <v/>
      </c>
      <c r="NS5" s="225" t="str">
        <f>'Suitability - Investment advice'!AA18</f>
        <v>Suitable</v>
      </c>
      <c r="NT5" s="225">
        <f>'Suitability - Investment advice'!B21</f>
        <v>0</v>
      </c>
      <c r="NU5" s="225">
        <f>'Suitability - Investment advice'!AA29</f>
        <v>0</v>
      </c>
      <c r="NV5" s="225">
        <f>'Suitability - Investment advice'!B32</f>
        <v>0</v>
      </c>
      <c r="NW5" s="226" t="str">
        <f>Disclosure!AF5</f>
        <v/>
      </c>
      <c r="NX5" s="226">
        <f>Disclosure!AF7</f>
        <v>0</v>
      </c>
      <c r="NY5" s="226">
        <f>Disclosure!AI7</f>
        <v>0</v>
      </c>
      <c r="NZ5" s="226">
        <f>Disclosure!AF8</f>
        <v>0</v>
      </c>
      <c r="OA5" s="226">
        <f>Disclosure!AI8</f>
        <v>0</v>
      </c>
      <c r="OB5" s="226">
        <f>Disclosure!AF9</f>
        <v>0</v>
      </c>
      <c r="OC5" s="226">
        <f>Disclosure!AI9</f>
        <v>0</v>
      </c>
      <c r="OD5" s="226">
        <f>Disclosure!C10</f>
        <v>0</v>
      </c>
      <c r="OE5" s="226" t="str">
        <f>Disclosure!AF15</f>
        <v/>
      </c>
      <c r="OF5" s="226">
        <f>Disclosure!AF17</f>
        <v>0</v>
      </c>
      <c r="OG5" s="226">
        <f>Disclosure!AI17</f>
        <v>0</v>
      </c>
      <c r="OH5" s="226">
        <f>Disclosure!AF18</f>
        <v>0</v>
      </c>
      <c r="OI5" s="226">
        <f>Disclosure!AI18</f>
        <v>0</v>
      </c>
      <c r="OJ5" s="226">
        <f>Disclosure!AF19</f>
        <v>0</v>
      </c>
      <c r="OK5" s="226">
        <f>Disclosure!AI19</f>
        <v>0</v>
      </c>
      <c r="OL5" s="226">
        <f>Disclosure!AF20</f>
        <v>0</v>
      </c>
      <c r="OM5" s="226">
        <f>Disclosure!AI20</f>
        <v>0</v>
      </c>
      <c r="ON5" s="226">
        <f>Disclosure!AF21</f>
        <v>0</v>
      </c>
      <c r="OO5" s="226">
        <f>Disclosure!AI21</f>
        <v>0</v>
      </c>
      <c r="OP5" s="226">
        <f>Disclosure!AF22</f>
        <v>0</v>
      </c>
      <c r="OQ5" s="226">
        <f>Disclosure!AI22</f>
        <v>0</v>
      </c>
      <c r="OR5" s="226">
        <f>Disclosure!C23</f>
        <v>0</v>
      </c>
      <c r="OS5" s="226" t="str">
        <f>Disclosure!AF28</f>
        <v/>
      </c>
      <c r="OT5" s="226">
        <f>Disclosure!AF30</f>
        <v>0</v>
      </c>
      <c r="OU5" s="226">
        <f>Disclosure!AI30</f>
        <v>0</v>
      </c>
      <c r="OV5" s="226">
        <f>Disclosure!AF31</f>
        <v>0</v>
      </c>
      <c r="OW5" s="226">
        <f>Disclosure!AI31</f>
        <v>0</v>
      </c>
      <c r="OX5" s="226">
        <f>Disclosure!AF32</f>
        <v>0</v>
      </c>
      <c r="OY5" s="226">
        <f>Disclosure!AI32</f>
        <v>0</v>
      </c>
      <c r="OZ5" s="226">
        <f>Disclosure!AF33</f>
        <v>0</v>
      </c>
      <c r="PA5" s="226">
        <f>Disclosure!AI33</f>
        <v>0</v>
      </c>
      <c r="PB5" s="226">
        <f>Disclosure!AF34</f>
        <v>0</v>
      </c>
      <c r="PC5" s="226">
        <f>Disclosure!AI34</f>
        <v>0</v>
      </c>
      <c r="PD5" s="226">
        <f>Disclosure!AF35</f>
        <v>0</v>
      </c>
      <c r="PE5" s="226">
        <f>Disclosure!AI35</f>
        <v>0</v>
      </c>
      <c r="PF5" s="226">
        <f>Disclosure!C36</f>
        <v>0</v>
      </c>
      <c r="PG5" s="226" t="str">
        <f>Disclosure!AF41</f>
        <v/>
      </c>
      <c r="PH5" s="226">
        <f>Disclosure!AF44</f>
        <v>0</v>
      </c>
      <c r="PI5" s="226">
        <f>Disclosure!AI44</f>
        <v>0</v>
      </c>
      <c r="PJ5" s="226">
        <f>Disclosure!AF45</f>
        <v>0</v>
      </c>
      <c r="PK5" s="226">
        <f>Disclosure!AI45</f>
        <v>0</v>
      </c>
      <c r="PL5" s="226">
        <f>Disclosure!AF46</f>
        <v>0</v>
      </c>
      <c r="PM5" s="226">
        <f>Disclosure!AI46</f>
        <v>0</v>
      </c>
      <c r="PN5" s="226">
        <f>Disclosure!AF47</f>
        <v>0</v>
      </c>
      <c r="PO5" s="226">
        <f>Disclosure!AI47</f>
        <v>0</v>
      </c>
      <c r="PP5" s="226">
        <f>Disclosure!AF48</f>
        <v>0</v>
      </c>
      <c r="PQ5" s="226">
        <f>Disclosure!AI48</f>
        <v>0</v>
      </c>
      <c r="PR5" s="226">
        <f>Disclosure!AF49</f>
        <v>0</v>
      </c>
      <c r="PS5" s="226">
        <f>Disclosure!AI49</f>
        <v>0</v>
      </c>
      <c r="PT5" s="226">
        <f>Disclosure!AF50</f>
        <v>0</v>
      </c>
      <c r="PU5" s="226">
        <f>Disclosure!AI50</f>
        <v>0</v>
      </c>
      <c r="PV5" s="226">
        <f>Disclosure!AF52</f>
        <v>0</v>
      </c>
      <c r="PW5" s="226">
        <f>Disclosure!AI52</f>
        <v>0</v>
      </c>
      <c r="PX5" s="226">
        <f>Disclosure!AF53</f>
        <v>0</v>
      </c>
      <c r="PY5" s="226">
        <f>Disclosure!AI53</f>
        <v>0</v>
      </c>
      <c r="PZ5" s="226">
        <f>Disclosure!AF54</f>
        <v>0</v>
      </c>
      <c r="QA5" s="226">
        <f>Disclosure!AI54</f>
        <v>0</v>
      </c>
      <c r="QB5" s="226">
        <f>Disclosure!AF55</f>
        <v>0</v>
      </c>
      <c r="QC5" s="226">
        <f>Disclosure!AI55</f>
        <v>0</v>
      </c>
      <c r="QD5" s="226">
        <f>Disclosure!C56</f>
        <v>0</v>
      </c>
      <c r="QE5" s="226" t="str">
        <f>Disclosure!AF61</f>
        <v/>
      </c>
      <c r="QF5" s="226">
        <f>Disclosure!AF63</f>
        <v>0</v>
      </c>
      <c r="QG5" s="226">
        <f>Disclosure!AI63</f>
        <v>0</v>
      </c>
      <c r="QH5" s="226">
        <f>Disclosure!AF64</f>
        <v>0</v>
      </c>
      <c r="QI5" s="226">
        <f>Disclosure!AI64</f>
        <v>0</v>
      </c>
      <c r="QJ5" s="226">
        <f>Disclosure!AF65</f>
        <v>0</v>
      </c>
      <c r="QK5" s="226">
        <f>Disclosure!AI65</f>
        <v>0</v>
      </c>
      <c r="QL5" s="226">
        <f>Disclosure!AF66</f>
        <v>0</v>
      </c>
      <c r="QM5" s="226">
        <f>Disclosure!AI66</f>
        <v>0</v>
      </c>
      <c r="QN5" s="226">
        <f>Disclosure!C67</f>
        <v>0</v>
      </c>
      <c r="QO5" s="226" t="str">
        <f>Disclosure!AF72</f>
        <v/>
      </c>
      <c r="QP5" s="226">
        <f>Disclosure!AF75</f>
        <v>0</v>
      </c>
      <c r="QQ5" s="226">
        <f>Disclosure!AI75</f>
        <v>0</v>
      </c>
      <c r="QR5" s="226">
        <f>Disclosure!AF76</f>
        <v>0</v>
      </c>
      <c r="QS5" s="226">
        <f>Disclosure!AI76</f>
        <v>0</v>
      </c>
      <c r="QT5" s="226">
        <f>Disclosure!AF77</f>
        <v>0</v>
      </c>
      <c r="QU5" s="226">
        <f>Disclosure!AI77</f>
        <v>0</v>
      </c>
      <c r="QV5" s="226">
        <f>Disclosure!AF78</f>
        <v>0</v>
      </c>
      <c r="QW5" s="226">
        <f>Disclosure!AI78</f>
        <v>0</v>
      </c>
      <c r="QX5" s="226">
        <f>Disclosure!AF79</f>
        <v>0</v>
      </c>
      <c r="QY5" s="226">
        <f>Disclosure!AI79</f>
        <v>0</v>
      </c>
      <c r="QZ5" s="226">
        <f>Disclosure!AF80</f>
        <v>0</v>
      </c>
      <c r="RA5" s="226">
        <f>Disclosure!AI80</f>
        <v>0</v>
      </c>
      <c r="RB5" s="226">
        <f>Disclosure!AF81</f>
        <v>0</v>
      </c>
      <c r="RC5" s="226">
        <f>Disclosure!AI81</f>
        <v>0</v>
      </c>
      <c r="RD5" s="226">
        <f>Disclosure!AF83</f>
        <v>0</v>
      </c>
      <c r="RE5" s="226">
        <f>Disclosure!AI83</f>
        <v>0</v>
      </c>
      <c r="RF5" s="226">
        <f>Disclosure!AF84</f>
        <v>0</v>
      </c>
      <c r="RG5" s="226">
        <f>Disclosure!AI84</f>
        <v>0</v>
      </c>
      <c r="RH5" s="226">
        <f>Disclosure!AF85</f>
        <v>0</v>
      </c>
      <c r="RI5" s="226">
        <f>Disclosure!AI85</f>
        <v>0</v>
      </c>
      <c r="RJ5" s="226">
        <f>Disclosure!AF86</f>
        <v>0</v>
      </c>
      <c r="RK5" s="226">
        <f>Disclosure!AI86</f>
        <v>0</v>
      </c>
      <c r="RL5" s="226">
        <f>Disclosure!C87</f>
        <v>0</v>
      </c>
      <c r="RM5" s="226" t="str">
        <f>Disclosure!AF92</f>
        <v/>
      </c>
      <c r="RN5" s="226">
        <f>Disclosure!AF94</f>
        <v>0</v>
      </c>
      <c r="RO5" s="226">
        <f>Disclosure!AI94</f>
        <v>0</v>
      </c>
      <c r="RP5" s="226">
        <f>Disclosure!AF95</f>
        <v>0</v>
      </c>
      <c r="RQ5" s="226">
        <f>Disclosure!AI95</f>
        <v>0</v>
      </c>
      <c r="RR5" s="226">
        <f>Disclosure!AF96</f>
        <v>0</v>
      </c>
      <c r="RS5" s="226">
        <f>Disclosure!AI96</f>
        <v>0</v>
      </c>
      <c r="RT5" s="226">
        <f>Disclosure!AF97</f>
        <v>0</v>
      </c>
      <c r="RU5" s="226">
        <f>Disclosure!AI97</f>
        <v>0</v>
      </c>
      <c r="RV5" s="226">
        <f>Disclosure!AF98</f>
        <v>0</v>
      </c>
      <c r="RW5" s="226">
        <f>Disclosure!AI98</f>
        <v>0</v>
      </c>
      <c r="RX5" s="226">
        <f>Disclosure!AF99</f>
        <v>0</v>
      </c>
      <c r="RY5" s="226">
        <f>Disclosure!AI99</f>
        <v>0</v>
      </c>
      <c r="RZ5" s="226">
        <f>Disclosure!AF100</f>
        <v>0</v>
      </c>
      <c r="SA5" s="226">
        <f>Disclosure!AI100</f>
        <v>0</v>
      </c>
      <c r="SB5" s="226">
        <f>Disclosure!C101</f>
        <v>0</v>
      </c>
      <c r="SC5" s="226" t="str">
        <f>Disclosure!AF106</f>
        <v/>
      </c>
      <c r="SD5" s="226">
        <f>Disclosure!AF108</f>
        <v>0</v>
      </c>
      <c r="SE5" s="226">
        <f>Disclosure!AI108</f>
        <v>0</v>
      </c>
      <c r="SF5" s="226">
        <f>Disclosure!AF109</f>
        <v>0</v>
      </c>
      <c r="SG5" s="226">
        <f>Disclosure!AI109</f>
        <v>0</v>
      </c>
      <c r="SH5" s="226">
        <f>Disclosure!AF110</f>
        <v>0</v>
      </c>
      <c r="SI5" s="226">
        <f>Disclosure!AI110</f>
        <v>0</v>
      </c>
      <c r="SJ5" s="226">
        <f>Disclosure!AF111</f>
        <v>0</v>
      </c>
      <c r="SK5" s="226">
        <f>Disclosure!AI111</f>
        <v>0</v>
      </c>
      <c r="SL5" s="226">
        <f>Disclosure!AF112</f>
        <v>0</v>
      </c>
      <c r="SM5" s="226">
        <f>Disclosure!AI112</f>
        <v>0</v>
      </c>
      <c r="SN5" s="226">
        <f>Disclosure!AF113</f>
        <v>0</v>
      </c>
      <c r="SO5" s="226">
        <f>Disclosure!AI113</f>
        <v>0</v>
      </c>
      <c r="SP5" s="226">
        <f>Disclosure!C114</f>
        <v>0</v>
      </c>
      <c r="SQ5" s="226" t="str">
        <f>Disclosure!AF119</f>
        <v/>
      </c>
      <c r="SR5" s="226">
        <f>Disclosure!AF121</f>
        <v>0</v>
      </c>
      <c r="SS5" s="226">
        <f>Disclosure!AI121</f>
        <v>0</v>
      </c>
      <c r="ST5" s="226">
        <f>Disclosure!AF122</f>
        <v>0</v>
      </c>
      <c r="SU5" s="226">
        <f>Disclosure!AI122</f>
        <v>0</v>
      </c>
      <c r="SV5" s="226">
        <f>Disclosure!AF123</f>
        <v>0</v>
      </c>
      <c r="SW5" s="226">
        <f>Disclosure!AI123</f>
        <v>0</v>
      </c>
      <c r="SX5" s="226">
        <f>Disclosure!AF124</f>
        <v>0</v>
      </c>
      <c r="SY5" s="226">
        <f>Disclosure!AI124</f>
        <v>0</v>
      </c>
      <c r="SZ5" s="226">
        <f>Disclosure!C125</f>
        <v>0</v>
      </c>
      <c r="TA5" s="226" t="str">
        <f>Disclosure!AA130</f>
        <v/>
      </c>
      <c r="TB5" s="226">
        <f>Disclosure!AA132</f>
        <v>0</v>
      </c>
      <c r="TC5" s="226">
        <f>Disclosure!B135</f>
        <v>0</v>
      </c>
      <c r="TD5" s="226">
        <f>Disclosure!AA143</f>
        <v>0</v>
      </c>
      <c r="TE5" s="226">
        <f>Disclosure!B146</f>
        <v>0</v>
      </c>
      <c r="TF5" s="227" t="str">
        <f>'Contingent charging'!AF5</f>
        <v>No</v>
      </c>
      <c r="TG5" s="227" t="str">
        <f>'Contingent charging'!AF7</f>
        <v/>
      </c>
      <c r="TH5" s="227">
        <f>'Contingent charging'!AF9</f>
        <v>0</v>
      </c>
      <c r="TI5" s="227">
        <f>'Contingent charging'!AI9</f>
        <v>0</v>
      </c>
      <c r="TJ5" s="227">
        <f>'Contingent charging'!AF10</f>
        <v>0</v>
      </c>
      <c r="TK5" s="227">
        <f>'Contingent charging'!AI10</f>
        <v>0</v>
      </c>
      <c r="TL5" s="227">
        <f>'Contingent charging'!C11</f>
        <v>0</v>
      </c>
      <c r="TM5" s="227" t="str">
        <f>'Contingent charging'!AF18</f>
        <v/>
      </c>
      <c r="TN5" s="227">
        <f>'Contingent charging'!AF20</f>
        <v>0</v>
      </c>
      <c r="TO5" s="227">
        <f>'Contingent charging'!AI20</f>
        <v>0</v>
      </c>
      <c r="TP5" s="227">
        <f>'Contingent charging'!AF21</f>
        <v>0</v>
      </c>
      <c r="TQ5" s="227">
        <f>'Contingent charging'!AI21</f>
        <v>0</v>
      </c>
      <c r="TR5" s="227">
        <f>'Contingent charging'!C22</f>
        <v>0</v>
      </c>
      <c r="TS5" s="227">
        <f>'Contingent charging'!AA27</f>
        <v>0</v>
      </c>
      <c r="TT5" s="227" t="str">
        <f>'Contingent charging'!AF29</f>
        <v/>
      </c>
      <c r="TU5" s="227">
        <f>'Contingent charging'!AF31</f>
        <v>0</v>
      </c>
      <c r="TV5" s="227">
        <f>'Contingent charging'!AI31</f>
        <v>0</v>
      </c>
      <c r="TW5" s="227">
        <f>'Contingent charging'!J32</f>
        <v>0</v>
      </c>
      <c r="TX5" s="227">
        <f>'Contingent charging'!AF33</f>
        <v>0</v>
      </c>
      <c r="TY5" s="227">
        <f>'Contingent charging'!AI33</f>
        <v>0</v>
      </c>
      <c r="TZ5" s="227">
        <f>'Contingent charging'!AF34</f>
        <v>0</v>
      </c>
      <c r="UA5" s="227">
        <f>'Contingent charging'!AI34</f>
        <v>0</v>
      </c>
      <c r="UB5" s="227">
        <f>'Contingent charging'!J35</f>
        <v>0</v>
      </c>
      <c r="UC5" s="227">
        <f>'Contingent charging'!C36</f>
        <v>0</v>
      </c>
      <c r="UD5" s="227">
        <f>'Contingent charging'!Z42</f>
        <v>0</v>
      </c>
      <c r="UE5" s="227">
        <f>'Contingent charging'!AF42</f>
        <v>0</v>
      </c>
      <c r="UF5" s="227" t="str">
        <f>'Contingent charging'!AF44</f>
        <v/>
      </c>
      <c r="UG5" s="227">
        <f>'Contingent charging'!AF46</f>
        <v>0</v>
      </c>
      <c r="UH5" s="227">
        <f>'Contingent charging'!AI46</f>
        <v>0</v>
      </c>
      <c r="UI5" s="227">
        <f>'Contingent charging'!AF47</f>
        <v>0</v>
      </c>
      <c r="UJ5" s="227">
        <f>'Contingent charging'!AI47</f>
        <v>0</v>
      </c>
      <c r="UK5" s="227">
        <f>'Contingent charging'!J48</f>
        <v>0</v>
      </c>
      <c r="UL5" s="227">
        <f>'Contingent charging'!AF49</f>
        <v>0</v>
      </c>
      <c r="UM5" s="227">
        <f>'Contingent charging'!AI49</f>
        <v>0</v>
      </c>
      <c r="UN5" s="227">
        <f>'Contingent charging'!AF50</f>
        <v>0</v>
      </c>
      <c r="UO5" s="227">
        <f>'Contingent charging'!AI50</f>
        <v>0</v>
      </c>
      <c r="UP5" s="227">
        <f>'Contingent charging'!J51</f>
        <v>0</v>
      </c>
      <c r="UQ5" s="227">
        <f>'Contingent charging'!AF52</f>
        <v>0</v>
      </c>
      <c r="UR5" s="227">
        <f>'Contingent charging'!AI52</f>
        <v>0</v>
      </c>
      <c r="US5" s="227">
        <f>'Contingent charging'!C53</f>
        <v>0</v>
      </c>
      <c r="UT5" s="227" t="str">
        <f>'Contingent charging'!AF58</f>
        <v/>
      </c>
      <c r="UU5" s="227">
        <f>'Contingent charging'!AF60</f>
        <v>0</v>
      </c>
      <c r="UV5" s="227">
        <f>'Contingent charging'!AI60</f>
        <v>0</v>
      </c>
      <c r="UW5" s="227">
        <f>'Contingent charging'!AF61</f>
        <v>0</v>
      </c>
      <c r="UX5" s="227">
        <f>'Contingent charging'!AI61</f>
        <v>0</v>
      </c>
      <c r="UY5" s="227">
        <f>'Contingent charging'!AF62</f>
        <v>0</v>
      </c>
      <c r="UZ5" s="227">
        <f>'Contingent charging'!AI62</f>
        <v>0</v>
      </c>
      <c r="VA5" s="227">
        <f>'Contingent charging'!AF63</f>
        <v>0</v>
      </c>
      <c r="VB5" s="227">
        <f>'Contingent charging'!AI63</f>
        <v>0</v>
      </c>
      <c r="VC5" s="227">
        <f>'Contingent charging'!C64</f>
        <v>0</v>
      </c>
      <c r="VD5" s="227" t="str">
        <f>'Contingent charging'!AA69</f>
        <v/>
      </c>
      <c r="VE5" s="227">
        <f>'Contingent charging'!AA71</f>
        <v>0</v>
      </c>
      <c r="VF5" s="227">
        <f>'Contingent charging'!B74</f>
        <v>0</v>
      </c>
      <c r="VG5" s="227">
        <f>'Contingent charging'!AA82</f>
        <v>0</v>
      </c>
      <c r="VH5" s="227">
        <f>'Contingent charging'!B85</f>
        <v>0</v>
      </c>
      <c r="VI5" s="228">
        <f>'Insistent client'!AF6</f>
        <v>0</v>
      </c>
      <c r="VJ5" s="228">
        <f>'Insistent client'!AI6</f>
        <v>0</v>
      </c>
      <c r="VK5" s="228">
        <f>'Insistent client'!F7</f>
        <v>0</v>
      </c>
      <c r="VL5" s="228">
        <f>'Insistent client'!AF12</f>
        <v>0</v>
      </c>
      <c r="VM5" s="228">
        <f>'Insistent client'!AI12</f>
        <v>0</v>
      </c>
      <c r="VN5" s="228">
        <f>'Insistent client'!F13</f>
        <v>0</v>
      </c>
      <c r="VO5" s="228">
        <f>'Insistent client'!AF18</f>
        <v>0</v>
      </c>
      <c r="VP5" s="228">
        <f>'Insistent client'!AI18</f>
        <v>0</v>
      </c>
      <c r="VQ5" s="228">
        <f>'Insistent client'!F19</f>
        <v>0</v>
      </c>
      <c r="VR5" s="228">
        <f>'Insistent client'!AF24</f>
        <v>0</v>
      </c>
      <c r="VS5" s="228">
        <f>'Insistent client'!AI24</f>
        <v>0</v>
      </c>
      <c r="VT5" s="228">
        <f>'Insistent client'!F25</f>
        <v>0</v>
      </c>
      <c r="VU5" s="228">
        <f>'Insistent client'!AF30</f>
        <v>0</v>
      </c>
      <c r="VV5" s="228">
        <f>'Insistent client'!AI30</f>
        <v>0</v>
      </c>
      <c r="VW5" s="228">
        <f>'Insistent client'!F31</f>
        <v>0</v>
      </c>
      <c r="VX5" s="228" t="str">
        <f>'Insistent client'!AA35</f>
        <v/>
      </c>
      <c r="VY5" s="228">
        <f>'Insistent client'!AA37</f>
        <v>0</v>
      </c>
      <c r="VZ5" s="228">
        <f>'Insistent client'!B40</f>
        <v>0</v>
      </c>
      <c r="WA5" s="228">
        <f>'Insistent client'!AA48</f>
        <v>0</v>
      </c>
      <c r="WB5" s="228">
        <f>'Insistent client'!B51</f>
        <v>0</v>
      </c>
      <c r="WC5" s="229">
        <f>Causation!AF6</f>
        <v>0</v>
      </c>
      <c r="WD5" s="229">
        <f>Causation!AI6</f>
        <v>0</v>
      </c>
      <c r="WE5" s="229">
        <f>Causation!AF7</f>
        <v>0</v>
      </c>
      <c r="WF5" s="229">
        <f>Causation!AI7</f>
        <v>0</v>
      </c>
      <c r="WG5" s="229">
        <f>Causation!AF12</f>
        <v>0</v>
      </c>
      <c r="WH5" s="229">
        <f>Causation!AI12</f>
        <v>0</v>
      </c>
      <c r="WI5" s="229">
        <f>Causation!AF17</f>
        <v>0</v>
      </c>
      <c r="WJ5" s="229">
        <f>Causation!AI17</f>
        <v>0</v>
      </c>
      <c r="WK5" s="229">
        <f>Causation!AF18</f>
        <v>0</v>
      </c>
      <c r="WL5" s="229">
        <f>Causation!AI18</f>
        <v>0</v>
      </c>
      <c r="WM5" s="229">
        <f>Causation!AF19</f>
        <v>0</v>
      </c>
      <c r="WN5" s="229">
        <f>Causation!AI19</f>
        <v>0</v>
      </c>
      <c r="WO5" s="229">
        <f>Causation!AF24</f>
        <v>0</v>
      </c>
      <c r="WP5" s="229">
        <f>Causation!AI24</f>
        <v>0</v>
      </c>
      <c r="WQ5" s="229">
        <f>Causation!AF25</f>
        <v>0</v>
      </c>
      <c r="WR5" s="229">
        <f>Causation!AI25</f>
        <v>0</v>
      </c>
      <c r="WS5" s="229">
        <f>Causation!AF26</f>
        <v>0</v>
      </c>
      <c r="WT5" s="229">
        <f>Causation!AI26</f>
        <v>0</v>
      </c>
      <c r="WU5" s="229">
        <f>Causation!B33</f>
        <v>0</v>
      </c>
      <c r="WV5" s="229">
        <f>Causation!B42</f>
        <v>0</v>
      </c>
      <c r="WW5" s="233" t="str">
        <f>'Results &amp; feedback'!B22</f>
        <v/>
      </c>
      <c r="WX5" s="230" t="str">
        <f>'Results &amp; feedback'!K26</f>
        <v>N/A</v>
      </c>
      <c r="WY5" s="230">
        <f>'Results &amp; feedback'!B27</f>
        <v>0</v>
      </c>
      <c r="WZ5" s="230" t="str">
        <f>'Results &amp; feedback'!K31</f>
        <v>N/A</v>
      </c>
      <c r="XA5" s="230">
        <f>'Results &amp; feedback'!B32</f>
        <v>0</v>
      </c>
      <c r="XB5" s="230" t="str">
        <f>'Results &amp; feedback'!K36</f>
        <v>N/A</v>
      </c>
      <c r="XC5" s="230">
        <f>'Results &amp; feedback'!B37</f>
        <v>0</v>
      </c>
      <c r="XD5" s="230" t="str">
        <f>'Results &amp; feedback'!K41</f>
        <v>N/A</v>
      </c>
      <c r="XE5" s="230">
        <f>'Results &amp; feedback'!B42</f>
        <v>0</v>
      </c>
      <c r="XF5" s="230" t="str">
        <f>'Results &amp; feedback'!K46</f>
        <v>N/A</v>
      </c>
      <c r="XG5" s="230">
        <f>'Results &amp; feedback'!B47</f>
        <v>0</v>
      </c>
      <c r="XH5" s="230" t="str">
        <f>'Results &amp; feedback'!K51</f>
        <v>N/A</v>
      </c>
      <c r="XI5" s="230">
        <f>'Results &amp; feedback'!B52</f>
        <v>0</v>
      </c>
      <c r="XJ5" s="230" t="str">
        <f>'Results &amp; feedback'!K56</f>
        <v>N/A</v>
      </c>
      <c r="XK5" s="230">
        <f>'Results &amp; feedback'!B57</f>
        <v>0</v>
      </c>
      <c r="XL5" s="230" t="str">
        <f>'Results &amp; feedback'!K61</f>
        <v>N/A</v>
      </c>
      <c r="XM5" s="230">
        <f>'Results &amp; feedback'!B62</f>
        <v>0</v>
      </c>
    </row>
    <row r="6" spans="1:637" s="36" customFormat="1" x14ac:dyDescent="0.2"/>
    <row r="7" spans="1:637" s="36" customFormat="1" x14ac:dyDescent="0.2"/>
    <row r="8" spans="1:637" s="36" customFormat="1" x14ac:dyDescent="0.2"/>
    <row r="9" spans="1:637" s="36" customFormat="1" x14ac:dyDescent="0.2"/>
    <row r="10" spans="1:637" x14ac:dyDescent="0.2">
      <c r="C10" s="36"/>
    </row>
    <row r="213" spans="6:8" x14ac:dyDescent="0.2">
      <c r="F213" s="19"/>
      <c r="G213" s="19"/>
      <c r="H213" s="19"/>
    </row>
    <row r="214" spans="6:8" x14ac:dyDescent="0.2">
      <c r="F214" s="19"/>
      <c r="G214" s="19"/>
      <c r="H214" s="19"/>
    </row>
    <row r="215" spans="6:8" x14ac:dyDescent="0.2">
      <c r="F215" s="19"/>
      <c r="G215" s="19"/>
      <c r="H215" s="19"/>
    </row>
    <row r="264" spans="6:8" x14ac:dyDescent="0.2">
      <c r="F264" s="19"/>
      <c r="G264" s="19"/>
      <c r="H264" s="19"/>
    </row>
    <row r="265" spans="6:8" x14ac:dyDescent="0.2">
      <c r="F265" s="19"/>
      <c r="G265" s="19"/>
      <c r="H265" s="19"/>
    </row>
    <row r="266" spans="6:8" x14ac:dyDescent="0.2">
      <c r="F266" s="19"/>
      <c r="G266" s="19"/>
      <c r="H266" s="19"/>
    </row>
    <row r="267" spans="6:8" x14ac:dyDescent="0.2">
      <c r="F267" s="19"/>
      <c r="G267" s="19"/>
      <c r="H267" s="19"/>
    </row>
    <row r="316" ht="20.7" customHeight="1" x14ac:dyDescent="0.2"/>
    <row r="326" spans="6:6" ht="12.75" customHeight="1" x14ac:dyDescent="0.2"/>
    <row r="329" spans="6:6" x14ac:dyDescent="0.2">
      <c r="F329" s="36"/>
    </row>
    <row r="330" spans="6:6" x14ac:dyDescent="0.2">
      <c r="F330" s="36"/>
    </row>
    <row r="331" spans="6:6" x14ac:dyDescent="0.2">
      <c r="F331" s="36"/>
    </row>
    <row r="332" spans="6:6" x14ac:dyDescent="0.2">
      <c r="F332" s="36"/>
    </row>
    <row r="333" spans="6:6" x14ac:dyDescent="0.2">
      <c r="F333" s="36"/>
    </row>
    <row r="334" spans="6:6" x14ac:dyDescent="0.2">
      <c r="F334" s="36"/>
    </row>
    <row r="335" spans="6:6" x14ac:dyDescent="0.2">
      <c r="F335" s="36"/>
    </row>
    <row r="336" spans="6:6" x14ac:dyDescent="0.2">
      <c r="F336" s="36"/>
    </row>
    <row r="405" ht="14.7" customHeight="1" x14ac:dyDescent="0.2"/>
    <row r="406" ht="14.7" customHeight="1" x14ac:dyDescent="0.2"/>
    <row r="465" ht="14.7" customHeight="1" x14ac:dyDescent="0.2"/>
  </sheetData>
  <sheetProtection sheet="1" objects="1" scenarios="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N24"/>
  <sheetViews>
    <sheetView workbookViewId="0">
      <selection activeCell="I15" sqref="I15"/>
    </sheetView>
  </sheetViews>
  <sheetFormatPr defaultRowHeight="12.6" x14ac:dyDescent="0.2"/>
  <cols>
    <col min="1" max="1" width="10.6328125" customWidth="1"/>
    <col min="3" max="3" width="19" bestFit="1" customWidth="1"/>
    <col min="4" max="4" width="14.6328125" bestFit="1" customWidth="1"/>
    <col min="5" max="5" width="11.26953125" bestFit="1" customWidth="1"/>
    <col min="6" max="6" width="12" bestFit="1" customWidth="1"/>
    <col min="7" max="7" width="19.81640625" bestFit="1" customWidth="1"/>
    <col min="9" max="9" width="12.26953125" bestFit="1" customWidth="1"/>
    <col min="10" max="10" width="12" bestFit="1" customWidth="1"/>
    <col min="11" max="11" width="12.36328125" bestFit="1" customWidth="1"/>
    <col min="14" max="14" width="10.26953125" customWidth="1"/>
    <col min="15" max="15" width="13.26953125" bestFit="1" customWidth="1"/>
    <col min="17" max="17" width="11.81640625" bestFit="1" customWidth="1"/>
    <col min="18" max="18" width="29" bestFit="1" customWidth="1"/>
    <col min="19" max="19" width="28.26953125" customWidth="1"/>
    <col min="20" max="20" width="56.26953125" bestFit="1" customWidth="1"/>
    <col min="21" max="21" width="18.7265625" bestFit="1" customWidth="1"/>
    <col min="22" max="22" width="10.26953125" bestFit="1" customWidth="1"/>
    <col min="24" max="24" width="12.26953125" bestFit="1" customWidth="1"/>
    <col min="25" max="25" width="21.7265625" bestFit="1" customWidth="1"/>
    <col min="26" max="26" width="17.26953125" customWidth="1"/>
    <col min="27" max="27" width="106.6328125" bestFit="1" customWidth="1"/>
    <col min="29" max="29" width="26.7265625" customWidth="1"/>
    <col min="31" max="31" width="20.81640625" bestFit="1" customWidth="1"/>
    <col min="32" max="32" width="22.1796875" bestFit="1" customWidth="1"/>
    <col min="33" max="33" width="68.26953125" bestFit="1" customWidth="1"/>
    <col min="34" max="34" width="19.26953125" bestFit="1" customWidth="1"/>
    <col min="35" max="35" width="20.6328125" bestFit="1" customWidth="1"/>
    <col min="36" max="36" width="14.36328125" customWidth="1"/>
    <col min="37" max="37" width="84.1796875" bestFit="1" customWidth="1"/>
    <col min="38" max="38" width="70.453125" bestFit="1" customWidth="1"/>
    <col min="39" max="39" width="110.7265625" bestFit="1" customWidth="1"/>
  </cols>
  <sheetData>
    <row r="1" spans="1:40" x14ac:dyDescent="0.2">
      <c r="A1" s="36" t="s">
        <v>624</v>
      </c>
      <c r="B1" s="36" t="s">
        <v>625</v>
      </c>
      <c r="C1" s="36" t="s">
        <v>626</v>
      </c>
      <c r="D1" s="36" t="s">
        <v>627</v>
      </c>
      <c r="E1" s="36" t="s">
        <v>628</v>
      </c>
      <c r="F1" s="36" t="s">
        <v>629</v>
      </c>
      <c r="G1" s="36" t="s">
        <v>630</v>
      </c>
      <c r="H1" s="36" t="s">
        <v>631</v>
      </c>
      <c r="I1" s="36" t="s">
        <v>632</v>
      </c>
      <c r="J1" s="36" t="s">
        <v>633</v>
      </c>
      <c r="K1" s="36" t="s">
        <v>634</v>
      </c>
      <c r="L1" s="36" t="s">
        <v>635</v>
      </c>
      <c r="M1" s="36" t="s">
        <v>636</v>
      </c>
      <c r="N1" s="36" t="s">
        <v>637</v>
      </c>
      <c r="O1" s="36" t="s">
        <v>638</v>
      </c>
      <c r="P1" s="36" t="s">
        <v>639</v>
      </c>
      <c r="Q1" s="36" t="s">
        <v>640</v>
      </c>
      <c r="R1" s="36" t="s">
        <v>641</v>
      </c>
      <c r="S1" s="36" t="s">
        <v>642</v>
      </c>
      <c r="T1" s="36" t="s">
        <v>643</v>
      </c>
      <c r="U1" s="36" t="s">
        <v>644</v>
      </c>
      <c r="V1" s="36" t="s">
        <v>645</v>
      </c>
      <c r="W1" s="36" t="s">
        <v>646</v>
      </c>
      <c r="X1" s="36" t="s">
        <v>647</v>
      </c>
      <c r="Y1" s="36" t="s">
        <v>648</v>
      </c>
      <c r="Z1" s="36" t="s">
        <v>649</v>
      </c>
      <c r="AA1" s="36" t="s">
        <v>434</v>
      </c>
      <c r="AB1" s="36" t="s">
        <v>650</v>
      </c>
      <c r="AC1" s="36" t="s">
        <v>651</v>
      </c>
      <c r="AD1" s="36" t="s">
        <v>652</v>
      </c>
      <c r="AE1" s="36" t="s">
        <v>653</v>
      </c>
      <c r="AF1" s="36" t="s">
        <v>654</v>
      </c>
      <c r="AG1" s="36" t="s">
        <v>655</v>
      </c>
      <c r="AH1" s="36" t="s">
        <v>656</v>
      </c>
      <c r="AI1" s="36" t="s">
        <v>657</v>
      </c>
      <c r="AJ1" s="36" t="s">
        <v>658</v>
      </c>
      <c r="AK1" s="36" t="s">
        <v>659</v>
      </c>
      <c r="AL1" s="36" t="s">
        <v>660</v>
      </c>
      <c r="AM1" s="36" t="s">
        <v>661</v>
      </c>
      <c r="AN1" s="36" t="s">
        <v>662</v>
      </c>
    </row>
    <row r="2" spans="1:40" ht="18" customHeight="1" x14ac:dyDescent="0.2">
      <c r="A2" t="s">
        <v>663</v>
      </c>
      <c r="B2" t="s">
        <v>663</v>
      </c>
      <c r="C2" t="s">
        <v>664</v>
      </c>
      <c r="D2" t="s">
        <v>665</v>
      </c>
      <c r="E2" t="s">
        <v>666</v>
      </c>
      <c r="F2" t="s">
        <v>667</v>
      </c>
      <c r="G2" t="s">
        <v>663</v>
      </c>
      <c r="H2" t="s">
        <v>668</v>
      </c>
      <c r="I2" t="s">
        <v>668</v>
      </c>
      <c r="J2" t="s">
        <v>633</v>
      </c>
      <c r="K2" t="s">
        <v>669</v>
      </c>
      <c r="L2" t="s">
        <v>670</v>
      </c>
      <c r="M2" t="s">
        <v>671</v>
      </c>
      <c r="N2" t="s">
        <v>672</v>
      </c>
      <c r="O2" t="s">
        <v>673</v>
      </c>
      <c r="P2">
        <v>1</v>
      </c>
      <c r="Q2" t="s">
        <v>674</v>
      </c>
      <c r="R2" t="s">
        <v>675</v>
      </c>
      <c r="S2" t="s">
        <v>675</v>
      </c>
      <c r="T2" t="s">
        <v>676</v>
      </c>
      <c r="U2" t="s">
        <v>677</v>
      </c>
      <c r="V2" t="s">
        <v>246</v>
      </c>
      <c r="W2" t="s">
        <v>663</v>
      </c>
      <c r="X2" t="s">
        <v>678</v>
      </c>
      <c r="Y2" t="s">
        <v>679</v>
      </c>
      <c r="Z2" t="s">
        <v>680</v>
      </c>
      <c r="AA2" t="s">
        <v>681</v>
      </c>
      <c r="AB2" t="s">
        <v>663</v>
      </c>
      <c r="AC2" t="s">
        <v>682</v>
      </c>
      <c r="AD2" t="s">
        <v>683</v>
      </c>
      <c r="AE2" t="s">
        <v>684</v>
      </c>
      <c r="AF2" t="s">
        <v>685</v>
      </c>
      <c r="AG2" t="s">
        <v>676</v>
      </c>
      <c r="AH2" t="s">
        <v>246</v>
      </c>
      <c r="AI2" t="s">
        <v>677</v>
      </c>
      <c r="AJ2" t="s">
        <v>686</v>
      </c>
      <c r="AK2" t="s">
        <v>687</v>
      </c>
      <c r="AL2" t="s">
        <v>688</v>
      </c>
      <c r="AM2" t="s">
        <v>689</v>
      </c>
      <c r="AN2" t="s">
        <v>690</v>
      </c>
    </row>
    <row r="3" spans="1:40" ht="12.75" customHeight="1" x14ac:dyDescent="0.2">
      <c r="B3" t="s">
        <v>381</v>
      </c>
      <c r="C3" t="s">
        <v>685</v>
      </c>
      <c r="D3" t="s">
        <v>691</v>
      </c>
      <c r="E3" t="s">
        <v>692</v>
      </c>
      <c r="F3" t="s">
        <v>693</v>
      </c>
      <c r="G3" t="s">
        <v>694</v>
      </c>
      <c r="H3" t="s">
        <v>695</v>
      </c>
      <c r="I3" t="s">
        <v>696</v>
      </c>
      <c r="J3" t="s">
        <v>697</v>
      </c>
      <c r="K3" t="s">
        <v>698</v>
      </c>
      <c r="L3" t="s">
        <v>699</v>
      </c>
      <c r="M3" t="s">
        <v>700</v>
      </c>
      <c r="N3" t="s">
        <v>701</v>
      </c>
      <c r="O3" t="s">
        <v>702</v>
      </c>
      <c r="P3">
        <v>2</v>
      </c>
      <c r="Q3" t="s">
        <v>703</v>
      </c>
      <c r="R3" t="s">
        <v>704</v>
      </c>
      <c r="S3" t="s">
        <v>704</v>
      </c>
      <c r="T3" t="s">
        <v>705</v>
      </c>
      <c r="U3" t="s">
        <v>706</v>
      </c>
      <c r="V3" t="s">
        <v>707</v>
      </c>
      <c r="W3" t="s">
        <v>381</v>
      </c>
      <c r="X3" t="s">
        <v>708</v>
      </c>
      <c r="Y3" t="s">
        <v>709</v>
      </c>
      <c r="Z3" t="s">
        <v>710</v>
      </c>
      <c r="AA3" t="s">
        <v>711</v>
      </c>
      <c r="AB3" t="s">
        <v>381</v>
      </c>
      <c r="AC3" t="s">
        <v>712</v>
      </c>
      <c r="AD3" t="s">
        <v>713</v>
      </c>
      <c r="AE3" t="s">
        <v>714</v>
      </c>
      <c r="AF3" t="s">
        <v>715</v>
      </c>
      <c r="AG3" t="s">
        <v>716</v>
      </c>
      <c r="AH3" t="s">
        <v>707</v>
      </c>
      <c r="AI3" t="s">
        <v>706</v>
      </c>
      <c r="AJ3" t="s">
        <v>717</v>
      </c>
      <c r="AK3" t="s">
        <v>718</v>
      </c>
      <c r="AL3" t="s">
        <v>719</v>
      </c>
      <c r="AM3" t="s">
        <v>720</v>
      </c>
      <c r="AN3" t="s">
        <v>721</v>
      </c>
    </row>
    <row r="4" spans="1:40" x14ac:dyDescent="0.2">
      <c r="D4" t="s">
        <v>722</v>
      </c>
      <c r="G4" t="s">
        <v>723</v>
      </c>
      <c r="I4" t="s">
        <v>724</v>
      </c>
      <c r="J4" t="s">
        <v>725</v>
      </c>
      <c r="K4" t="s">
        <v>726</v>
      </c>
      <c r="L4" t="s">
        <v>727</v>
      </c>
      <c r="P4">
        <v>3</v>
      </c>
      <c r="R4" t="s">
        <v>728</v>
      </c>
      <c r="S4" t="s">
        <v>729</v>
      </c>
      <c r="T4" t="s">
        <v>730</v>
      </c>
      <c r="W4" t="s">
        <v>731</v>
      </c>
      <c r="Z4" t="s">
        <v>732</v>
      </c>
      <c r="AB4" t="s">
        <v>733</v>
      </c>
      <c r="AC4" t="s">
        <v>734</v>
      </c>
      <c r="AE4" t="s">
        <v>735</v>
      </c>
      <c r="AG4" t="s">
        <v>222</v>
      </c>
      <c r="AH4" t="s">
        <v>678</v>
      </c>
      <c r="AI4" t="s">
        <v>679</v>
      </c>
      <c r="AJ4" t="s">
        <v>736</v>
      </c>
    </row>
    <row r="5" spans="1:40" x14ac:dyDescent="0.2">
      <c r="G5" t="s">
        <v>737</v>
      </c>
      <c r="I5" t="s">
        <v>738</v>
      </c>
      <c r="J5" t="s">
        <v>739</v>
      </c>
      <c r="K5" t="s">
        <v>740</v>
      </c>
      <c r="P5">
        <v>4</v>
      </c>
      <c r="R5" t="s">
        <v>741</v>
      </c>
      <c r="S5" t="s">
        <v>742</v>
      </c>
      <c r="AC5" t="s">
        <v>743</v>
      </c>
      <c r="AH5" t="s">
        <v>708</v>
      </c>
      <c r="AI5" t="s">
        <v>709</v>
      </c>
      <c r="AJ5" t="s">
        <v>744</v>
      </c>
    </row>
    <row r="6" spans="1:40" x14ac:dyDescent="0.2">
      <c r="I6" t="s">
        <v>745</v>
      </c>
      <c r="J6" t="s">
        <v>736</v>
      </c>
      <c r="P6">
        <v>5</v>
      </c>
      <c r="R6" t="s">
        <v>746</v>
      </c>
      <c r="S6" t="s">
        <v>747</v>
      </c>
    </row>
    <row r="7" spans="1:40" x14ac:dyDescent="0.2">
      <c r="I7" t="s">
        <v>748</v>
      </c>
      <c r="P7">
        <v>6</v>
      </c>
      <c r="R7" t="s">
        <v>749</v>
      </c>
      <c r="S7" t="s">
        <v>750</v>
      </c>
    </row>
    <row r="8" spans="1:40" x14ac:dyDescent="0.2">
      <c r="I8" t="s">
        <v>751</v>
      </c>
      <c r="P8">
        <v>7</v>
      </c>
      <c r="R8" t="s">
        <v>752</v>
      </c>
      <c r="S8" t="s">
        <v>753</v>
      </c>
    </row>
    <row r="9" spans="1:40" x14ac:dyDescent="0.2">
      <c r="I9" t="s">
        <v>736</v>
      </c>
      <c r="P9">
        <v>8</v>
      </c>
      <c r="R9" t="s">
        <v>754</v>
      </c>
    </row>
    <row r="10" spans="1:40" x14ac:dyDescent="0.2">
      <c r="P10">
        <v>9</v>
      </c>
      <c r="R10" t="s">
        <v>736</v>
      </c>
    </row>
    <row r="11" spans="1:40" x14ac:dyDescent="0.2">
      <c r="P11">
        <v>10</v>
      </c>
    </row>
    <row r="16" spans="1:40" x14ac:dyDescent="0.2">
      <c r="L16" s="36"/>
    </row>
    <row r="18" spans="5:27" x14ac:dyDescent="0.2">
      <c r="AA18" s="232">
        <v>44105</v>
      </c>
    </row>
    <row r="24" spans="5:27" x14ac:dyDescent="0.2">
      <c r="E24" s="232"/>
    </row>
  </sheetData>
  <sheetProtection sheet="1" selectLockedCells="1"/>
  <pageMargins left="0.7" right="0.7" top="0.75" bottom="0.75" header="0.3" footer="0.3"/>
  <pageSetup paperSize="9" orientation="portrait"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1" id="{7479D41D-3EC3-4054-AC2A-DEDB4F0B831B}">
            <xm:f>OR(ISBLANK(Information!$X$9),Information!$X$9=$AE$3)</xm:f>
            <x14:dxf/>
          </x14:cfRule>
          <xm:sqref>B50:H53 J50:AB53 AD50:AK53 I51:I54 AC51:AC54</xm:sqref>
        </x14:conditionalFormatting>
        <x14:conditionalFormatting xmlns:xm="http://schemas.microsoft.com/office/excel/2006/main">
          <x14:cfRule type="expression" priority="2" id="{A1022F1A-24AF-471D-B657-C855889E88E9}">
            <xm:f>NOT(Information!$G$12=$A$2)</xm:f>
            <x14:dxf/>
          </x14:cfRule>
          <xm:sqref>AI9:AK9</xm:sqref>
        </x14:conditionalFormatting>
        <x14:conditionalFormatting xmlns:xm="http://schemas.microsoft.com/office/excel/2006/main">
          <x14:cfRule type="expression" priority="3" id="{A0CE051A-63A9-4DF5-9E7F-4526ECB98329}">
            <xm:f>AND('Compliance - Abridged advice'!$AI$11=$B$2)</xm:f>
            <x14:dxf/>
          </x14:cfRule>
          <xm:sqref>AI11:AK11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XFC59"/>
  <sheetViews>
    <sheetView showGridLines="0" zoomScale="80" zoomScaleNormal="80" workbookViewId="0">
      <pane ySplit="7" topLeftCell="A11" activePane="bottomLeft" state="frozen"/>
      <selection activeCell="B311" sqref="B311:AG317"/>
      <selection pane="bottomLeft" activeCell="AF13" sqref="AF13:AH13"/>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3" width="9.26953125" style="4" hidden="1"/>
    <col min="16384" max="16384" width="0" style="4" hidden="1"/>
  </cols>
  <sheetData>
    <row r="1" spans="2:37" s="3" customFormat="1" ht="19.8" x14ac:dyDescent="0.3">
      <c r="B1" s="1" t="s">
        <v>225</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row>
    <row r="3" spans="2:37" ht="22.2" x14ac:dyDescent="0.35">
      <c r="B3" s="784" t="s">
        <v>226</v>
      </c>
      <c r="C3" s="785"/>
      <c r="D3" s="785"/>
      <c r="E3" s="785"/>
      <c r="F3" s="785"/>
      <c r="G3" s="785"/>
      <c r="H3" s="785"/>
      <c r="I3" s="785"/>
      <c r="J3" s="785"/>
      <c r="K3" s="785"/>
      <c r="L3" s="785"/>
      <c r="M3" s="785"/>
      <c r="N3" s="785"/>
      <c r="O3" s="785"/>
      <c r="P3" s="785"/>
      <c r="Q3" s="785"/>
      <c r="R3" s="785"/>
      <c r="S3" s="785"/>
      <c r="T3" s="785"/>
      <c r="U3" s="785"/>
      <c r="V3" s="785"/>
      <c r="W3" s="785"/>
      <c r="X3" s="785"/>
      <c r="Y3" s="785"/>
      <c r="Z3" s="785"/>
      <c r="AA3" s="785"/>
      <c r="AB3" s="785"/>
      <c r="AC3" s="785"/>
      <c r="AD3" s="785"/>
      <c r="AE3" s="786"/>
      <c r="AF3" s="786"/>
      <c r="AG3" s="786"/>
      <c r="AH3" s="786"/>
      <c r="AI3" s="786"/>
      <c r="AJ3" s="786"/>
      <c r="AK3" s="786"/>
    </row>
    <row r="4" spans="2:37" ht="22.8" thickBot="1" x14ac:dyDescent="0.4">
      <c r="B4" s="170"/>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2"/>
      <c r="AF4" s="172"/>
      <c r="AG4" s="172"/>
      <c r="AH4" s="172"/>
      <c r="AI4" s="172"/>
      <c r="AJ4" s="172"/>
      <c r="AK4" s="172"/>
    </row>
    <row r="5" spans="2:37" ht="21.45" customHeight="1" thickTop="1" x14ac:dyDescent="0.25">
      <c r="B5" s="803" t="s">
        <v>227</v>
      </c>
      <c r="C5" s="804"/>
      <c r="D5" s="804"/>
      <c r="E5" s="804"/>
      <c r="F5" s="804"/>
      <c r="G5" s="804"/>
      <c r="H5" s="804" t="str">
        <f>IF(ISBLANK(Information!G23),"",Information!G23)</f>
        <v/>
      </c>
      <c r="I5" s="806"/>
      <c r="J5" s="806"/>
      <c r="K5" s="806"/>
      <c r="L5" s="806"/>
      <c r="M5" s="806"/>
      <c r="N5" s="806"/>
      <c r="O5" s="808" t="s">
        <v>228</v>
      </c>
      <c r="P5" s="809"/>
      <c r="Q5" s="809"/>
      <c r="R5" s="809"/>
      <c r="S5" s="809"/>
      <c r="T5" s="809"/>
      <c r="U5" s="809"/>
      <c r="V5" s="809"/>
      <c r="W5" s="809"/>
      <c r="X5" s="809"/>
      <c r="Y5" s="809"/>
      <c r="Z5" s="809"/>
      <c r="AA5" s="809"/>
      <c r="AB5" s="809"/>
      <c r="AC5" s="809"/>
      <c r="AD5" s="809"/>
      <c r="AE5" s="809"/>
      <c r="AF5" s="809"/>
      <c r="AG5" s="809"/>
      <c r="AH5" s="809"/>
      <c r="AI5" s="809"/>
      <c r="AJ5" s="809"/>
      <c r="AK5" s="809"/>
    </row>
    <row r="6" spans="2:37" ht="22.2" customHeight="1" thickBot="1" x14ac:dyDescent="0.3">
      <c r="B6" s="805"/>
      <c r="C6" s="805"/>
      <c r="D6" s="805"/>
      <c r="E6" s="805"/>
      <c r="F6" s="805"/>
      <c r="G6" s="805"/>
      <c r="H6" s="807"/>
      <c r="I6" s="807"/>
      <c r="J6" s="807"/>
      <c r="K6" s="807"/>
      <c r="L6" s="807"/>
      <c r="M6" s="807"/>
      <c r="N6" s="807"/>
      <c r="O6" s="810" t="s">
        <v>229</v>
      </c>
      <c r="P6" s="811"/>
      <c r="Q6" s="811"/>
      <c r="R6" s="811"/>
      <c r="S6" s="811"/>
      <c r="T6" s="811"/>
      <c r="U6" s="811"/>
      <c r="V6" s="811"/>
      <c r="W6" s="811"/>
      <c r="X6" s="811"/>
      <c r="Y6" s="811"/>
      <c r="Z6" s="811"/>
      <c r="AA6" s="811"/>
      <c r="AB6" s="811"/>
      <c r="AC6" s="811"/>
      <c r="AD6" s="811"/>
      <c r="AE6" s="811"/>
      <c r="AF6" s="811"/>
      <c r="AG6" s="811"/>
      <c r="AH6" s="811"/>
      <c r="AI6" s="811"/>
      <c r="AJ6" s="811"/>
      <c r="AK6" s="811"/>
    </row>
    <row r="7" spans="2:37" ht="17.399999999999999" thickTop="1" thickBot="1" x14ac:dyDescent="0.35">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row>
    <row r="8" spans="2:37" ht="30" customHeight="1" thickTop="1" thickBot="1" x14ac:dyDescent="0.3">
      <c r="B8" s="77" t="s">
        <v>230</v>
      </c>
      <c r="C8" s="787" t="s">
        <v>231</v>
      </c>
      <c r="D8" s="788"/>
      <c r="E8" s="788"/>
      <c r="F8" s="788"/>
      <c r="G8" s="788"/>
      <c r="H8" s="788"/>
      <c r="I8" s="788"/>
      <c r="J8" s="788"/>
      <c r="K8" s="788"/>
      <c r="L8" s="788"/>
      <c r="M8" s="788"/>
      <c r="N8" s="788"/>
      <c r="O8" s="788"/>
      <c r="P8" s="788"/>
      <c r="Q8" s="788"/>
      <c r="R8" s="788"/>
      <c r="S8" s="788"/>
      <c r="T8" s="788"/>
      <c r="U8" s="788"/>
      <c r="V8" s="788"/>
      <c r="W8" s="788"/>
      <c r="X8" s="788"/>
      <c r="Y8" s="788"/>
      <c r="Z8" s="788"/>
      <c r="AA8" s="788"/>
      <c r="AB8" s="788"/>
      <c r="AC8" s="788"/>
      <c r="AD8" s="788"/>
      <c r="AE8" s="788"/>
      <c r="AF8" s="789" t="s">
        <v>5</v>
      </c>
      <c r="AG8" s="790"/>
      <c r="AH8" s="791"/>
      <c r="AI8" s="792" t="s">
        <v>59</v>
      </c>
      <c r="AJ8" s="793"/>
      <c r="AK8" s="794"/>
    </row>
    <row r="9" spans="2:37" ht="30" customHeight="1" x14ac:dyDescent="0.25">
      <c r="B9" s="5">
        <v>1</v>
      </c>
      <c r="C9" s="795" t="s">
        <v>232</v>
      </c>
      <c r="D9" s="796"/>
      <c r="E9" s="796"/>
      <c r="F9" s="796"/>
      <c r="G9" s="796"/>
      <c r="H9" s="796"/>
      <c r="I9" s="796"/>
      <c r="J9" s="796"/>
      <c r="K9" s="796"/>
      <c r="L9" s="796"/>
      <c r="M9" s="796"/>
      <c r="N9" s="796"/>
      <c r="O9" s="796"/>
      <c r="P9" s="796"/>
      <c r="Q9" s="796"/>
      <c r="R9" s="796"/>
      <c r="S9" s="796"/>
      <c r="T9" s="796"/>
      <c r="U9" s="796"/>
      <c r="V9" s="796"/>
      <c r="W9" s="796"/>
      <c r="X9" s="796"/>
      <c r="Y9" s="796"/>
      <c r="Z9" s="796"/>
      <c r="AA9" s="796"/>
      <c r="AB9" s="796"/>
      <c r="AC9" s="796"/>
      <c r="AD9" s="796"/>
      <c r="AE9" s="797"/>
      <c r="AF9" s="798"/>
      <c r="AG9" s="799"/>
      <c r="AH9" s="800"/>
      <c r="AI9" s="801"/>
      <c r="AJ9" s="799"/>
      <c r="AK9" s="802"/>
    </row>
    <row r="10" spans="2:37" ht="30" customHeight="1" x14ac:dyDescent="0.25">
      <c r="B10" s="176">
        <v>2</v>
      </c>
      <c r="C10" s="775" t="s">
        <v>233</v>
      </c>
      <c r="D10" s="776"/>
      <c r="E10" s="776"/>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7"/>
      <c r="AF10" s="778"/>
      <c r="AG10" s="779"/>
      <c r="AH10" s="780"/>
      <c r="AI10" s="781"/>
      <c r="AJ10" s="779"/>
      <c r="AK10" s="782"/>
    </row>
    <row r="11" spans="2:37" ht="30" customHeight="1" x14ac:dyDescent="0.25">
      <c r="B11" s="176">
        <v>3</v>
      </c>
      <c r="C11" s="775" t="s">
        <v>234</v>
      </c>
      <c r="D11" s="776"/>
      <c r="E11" s="776"/>
      <c r="F11" s="776"/>
      <c r="G11" s="776"/>
      <c r="H11" s="776"/>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7"/>
      <c r="AF11" s="778"/>
      <c r="AG11" s="779"/>
      <c r="AH11" s="780"/>
      <c r="AI11" s="781"/>
      <c r="AJ11" s="779"/>
      <c r="AK11" s="782"/>
    </row>
    <row r="12" spans="2:37" ht="30" customHeight="1" x14ac:dyDescent="0.25">
      <c r="B12" s="6">
        <v>4</v>
      </c>
      <c r="C12" s="775" t="s">
        <v>235</v>
      </c>
      <c r="D12" s="776"/>
      <c r="E12" s="776"/>
      <c r="F12" s="776"/>
      <c r="G12" s="776"/>
      <c r="H12" s="776"/>
      <c r="I12" s="776"/>
      <c r="J12" s="776"/>
      <c r="K12" s="776"/>
      <c r="L12" s="776"/>
      <c r="M12" s="776"/>
      <c r="N12" s="776"/>
      <c r="O12" s="776"/>
      <c r="P12" s="776"/>
      <c r="Q12" s="776"/>
      <c r="R12" s="776"/>
      <c r="S12" s="776"/>
      <c r="T12" s="776"/>
      <c r="U12" s="776"/>
      <c r="V12" s="776"/>
      <c r="W12" s="776"/>
      <c r="X12" s="776"/>
      <c r="Y12" s="776"/>
      <c r="Z12" s="776"/>
      <c r="AA12" s="776"/>
      <c r="AB12" s="776"/>
      <c r="AC12" s="776"/>
      <c r="AD12" s="776"/>
      <c r="AE12" s="777"/>
      <c r="AF12" s="778"/>
      <c r="AG12" s="779"/>
      <c r="AH12" s="780"/>
      <c r="AI12" s="781"/>
      <c r="AJ12" s="779"/>
      <c r="AK12" s="782"/>
    </row>
    <row r="13" spans="2:37" ht="30" customHeight="1" x14ac:dyDescent="0.25">
      <c r="B13" s="6">
        <v>5</v>
      </c>
      <c r="C13" s="775" t="s">
        <v>236</v>
      </c>
      <c r="D13" s="847"/>
      <c r="E13" s="847"/>
      <c r="F13" s="847"/>
      <c r="G13" s="847"/>
      <c r="H13" s="847"/>
      <c r="I13" s="847"/>
      <c r="J13" s="847"/>
      <c r="K13" s="847"/>
      <c r="L13" s="847"/>
      <c r="M13" s="847"/>
      <c r="N13" s="847"/>
      <c r="O13" s="847"/>
      <c r="P13" s="847"/>
      <c r="Q13" s="847"/>
      <c r="R13" s="847"/>
      <c r="S13" s="847"/>
      <c r="T13" s="847"/>
      <c r="U13" s="847"/>
      <c r="V13" s="847"/>
      <c r="W13" s="847"/>
      <c r="X13" s="847"/>
      <c r="Y13" s="847"/>
      <c r="Z13" s="847"/>
      <c r="AA13" s="847"/>
      <c r="AB13" s="847"/>
      <c r="AC13" s="847"/>
      <c r="AD13" s="847"/>
      <c r="AE13" s="848"/>
      <c r="AF13" s="833"/>
      <c r="AG13" s="834"/>
      <c r="AH13" s="835"/>
      <c r="AI13" s="836"/>
      <c r="AJ13" s="834"/>
      <c r="AK13" s="837"/>
    </row>
    <row r="14" spans="2:37" ht="30" customHeight="1" x14ac:dyDescent="0.25">
      <c r="B14" s="6">
        <v>6</v>
      </c>
      <c r="C14" s="775" t="s">
        <v>237</v>
      </c>
      <c r="D14" s="847"/>
      <c r="E14" s="847"/>
      <c r="F14" s="847"/>
      <c r="G14" s="847"/>
      <c r="H14" s="847"/>
      <c r="I14" s="847"/>
      <c r="J14" s="847"/>
      <c r="K14" s="847"/>
      <c r="L14" s="847"/>
      <c r="M14" s="847"/>
      <c r="N14" s="847"/>
      <c r="O14" s="847"/>
      <c r="P14" s="847"/>
      <c r="Q14" s="847"/>
      <c r="R14" s="847"/>
      <c r="S14" s="847"/>
      <c r="T14" s="847"/>
      <c r="U14" s="847"/>
      <c r="V14" s="847"/>
      <c r="W14" s="847"/>
      <c r="X14" s="847"/>
      <c r="Y14" s="847"/>
      <c r="Z14" s="847"/>
      <c r="AA14" s="847"/>
      <c r="AB14" s="847"/>
      <c r="AC14" s="847"/>
      <c r="AD14" s="847"/>
      <c r="AE14" s="848"/>
      <c r="AF14" s="833"/>
      <c r="AG14" s="834"/>
      <c r="AH14" s="835"/>
      <c r="AI14" s="836"/>
      <c r="AJ14" s="834"/>
      <c r="AK14" s="837"/>
    </row>
    <row r="15" spans="2:37" ht="30" customHeight="1" x14ac:dyDescent="0.25">
      <c r="B15" s="6" t="s">
        <v>238</v>
      </c>
      <c r="C15" s="775" t="s">
        <v>239</v>
      </c>
      <c r="D15" s="847"/>
      <c r="E15" s="847"/>
      <c r="F15" s="847"/>
      <c r="G15" s="847"/>
      <c r="H15" s="847"/>
      <c r="I15" s="847"/>
      <c r="J15" s="847"/>
      <c r="K15" s="847"/>
      <c r="L15" s="847"/>
      <c r="M15" s="847"/>
      <c r="N15" s="847"/>
      <c r="O15" s="847"/>
      <c r="P15" s="847"/>
      <c r="Q15" s="847"/>
      <c r="R15" s="847"/>
      <c r="S15" s="847"/>
      <c r="T15" s="847"/>
      <c r="U15" s="847"/>
      <c r="V15" s="847"/>
      <c r="W15" s="847"/>
      <c r="X15" s="847"/>
      <c r="Y15" s="847"/>
      <c r="Z15" s="847"/>
      <c r="AA15" s="847"/>
      <c r="AB15" s="847"/>
      <c r="AC15" s="847"/>
      <c r="AD15" s="847"/>
      <c r="AE15" s="848"/>
      <c r="AF15" s="778"/>
      <c r="AG15" s="779"/>
      <c r="AH15" s="780"/>
      <c r="AI15" s="781"/>
      <c r="AJ15" s="779"/>
      <c r="AK15" s="782"/>
    </row>
    <row r="16" spans="2:37" ht="30" customHeight="1" x14ac:dyDescent="0.25">
      <c r="B16" s="6" t="s">
        <v>240</v>
      </c>
      <c r="C16" s="775" t="s">
        <v>241</v>
      </c>
      <c r="D16" s="847"/>
      <c r="E16" s="847"/>
      <c r="F16" s="847"/>
      <c r="G16" s="847"/>
      <c r="H16" s="847"/>
      <c r="I16" s="847"/>
      <c r="J16" s="847"/>
      <c r="K16" s="847"/>
      <c r="L16" s="847"/>
      <c r="M16" s="847"/>
      <c r="N16" s="847"/>
      <c r="O16" s="847"/>
      <c r="P16" s="847"/>
      <c r="Q16" s="847"/>
      <c r="R16" s="847"/>
      <c r="S16" s="847"/>
      <c r="T16" s="847"/>
      <c r="U16" s="847"/>
      <c r="V16" s="847"/>
      <c r="W16" s="847"/>
      <c r="X16" s="847"/>
      <c r="Y16" s="847"/>
      <c r="Z16" s="847"/>
      <c r="AA16" s="847"/>
      <c r="AB16" s="847"/>
      <c r="AC16" s="847"/>
      <c r="AD16" s="847"/>
      <c r="AE16" s="848"/>
      <c r="AF16" s="778"/>
      <c r="AG16" s="779"/>
      <c r="AH16" s="780"/>
      <c r="AI16" s="781"/>
      <c r="AJ16" s="779"/>
      <c r="AK16" s="782"/>
    </row>
    <row r="17" spans="2:37" ht="30" customHeight="1" x14ac:dyDescent="0.25">
      <c r="B17" s="25" t="s">
        <v>242</v>
      </c>
      <c r="C17" s="838" t="s">
        <v>243</v>
      </c>
      <c r="D17" s="839"/>
      <c r="E17" s="839"/>
      <c r="F17" s="839"/>
      <c r="G17" s="839"/>
      <c r="H17" s="839"/>
      <c r="I17" s="839"/>
      <c r="J17" s="839"/>
      <c r="K17" s="839"/>
      <c r="L17" s="839"/>
      <c r="M17" s="839"/>
      <c r="N17" s="839"/>
      <c r="O17" s="839"/>
      <c r="P17" s="839"/>
      <c r="Q17" s="839"/>
      <c r="R17" s="839"/>
      <c r="S17" s="839"/>
      <c r="T17" s="839"/>
      <c r="U17" s="839"/>
      <c r="V17" s="839"/>
      <c r="W17" s="839"/>
      <c r="X17" s="839"/>
      <c r="Y17" s="839"/>
      <c r="Z17" s="839"/>
      <c r="AA17" s="839"/>
      <c r="AB17" s="839"/>
      <c r="AC17" s="839"/>
      <c r="AD17" s="839"/>
      <c r="AE17" s="840"/>
      <c r="AF17" s="841"/>
      <c r="AG17" s="842"/>
      <c r="AH17" s="843"/>
      <c r="AI17" s="844"/>
      <c r="AJ17" s="845"/>
      <c r="AK17" s="846"/>
    </row>
    <row r="18" spans="2:37" s="31" customFormat="1" ht="30" customHeight="1" thickTop="1" thickBot="1" x14ac:dyDescent="0.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spans="2:37" ht="30" customHeight="1" thickTop="1" thickBot="1" x14ac:dyDescent="0.3">
      <c r="B19" s="823" t="s">
        <v>244</v>
      </c>
      <c r="C19" s="824"/>
      <c r="D19" s="824"/>
      <c r="E19" s="824"/>
      <c r="F19" s="824"/>
      <c r="G19" s="824"/>
      <c r="H19" s="824"/>
      <c r="I19" s="824"/>
      <c r="J19" s="824"/>
      <c r="K19" s="824"/>
      <c r="L19" s="824"/>
      <c r="M19" s="824"/>
      <c r="N19" s="824"/>
      <c r="O19" s="824"/>
      <c r="P19" s="824"/>
      <c r="Q19" s="824"/>
      <c r="R19" s="824"/>
      <c r="S19" s="824"/>
      <c r="T19" s="824"/>
      <c r="U19" s="824"/>
      <c r="V19" s="824"/>
      <c r="W19" s="824"/>
      <c r="X19" s="824"/>
      <c r="Y19" s="824"/>
      <c r="Z19" s="825"/>
      <c r="AA19" s="826" t="str">
        <f>IF(OR(ISBLANK(AF9),ISBLANK(AF10),ISBLANK(AF11),ISBLANK(AF12),ISBLANK(AF13),ISBLANK(AF14)),"",IF(AND(Information!G23=Validations!AF2,ISBLANK(AF17)),"",IF(AND(Information!G23=Validations!AF3,OR(ISBLANK(AF15),ISBLANK(AF16))),"",IF(AND(Information!G23=Validations!AF2,OR(AF9="Yes",AF10="Yes",AF11="Yes",AF12="Yes",AF13="Yes",AF14="No",AF17="Yes")),Validations!AI2,IF(AND(Information!G23=Validations!AF3,OR(AF9="Yes",AF10="Yes",AF11="Yes",AF12="Yes",AF13="Yes",AF14="Yes",AF15="Yes",AF16="Yes")),Validations!AI5,IF(Information!G23=Validations!AF2,Validations!AI3,Validations!AI4))))))</f>
        <v/>
      </c>
      <c r="AB19" s="827"/>
      <c r="AC19" s="827"/>
      <c r="AD19" s="827"/>
      <c r="AE19" s="827"/>
      <c r="AF19" s="827"/>
      <c r="AG19" s="827"/>
      <c r="AH19" s="827"/>
      <c r="AI19" s="827"/>
      <c r="AJ19" s="827"/>
      <c r="AK19" s="828"/>
    </row>
    <row r="20" spans="2:37" s="31" customFormat="1" ht="51" customHeight="1" thickTop="1" thickBot="1" x14ac:dyDescent="0.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2:37" s="31" customFormat="1" ht="36" customHeight="1" x14ac:dyDescent="0.35">
      <c r="B21" s="829" t="s">
        <v>245</v>
      </c>
      <c r="C21" s="830"/>
      <c r="D21" s="830"/>
      <c r="E21" s="830"/>
      <c r="F21" s="830"/>
      <c r="G21" s="830"/>
      <c r="H21" s="830"/>
      <c r="I21" s="830"/>
      <c r="J21" s="830"/>
      <c r="K21" s="830"/>
      <c r="L21" s="830"/>
      <c r="M21" s="830"/>
      <c r="N21" s="830"/>
      <c r="O21" s="830"/>
      <c r="P21" s="830"/>
      <c r="Q21" s="830"/>
      <c r="R21" s="830"/>
      <c r="S21" s="830"/>
      <c r="T21" s="830"/>
      <c r="U21" s="830"/>
      <c r="V21" s="830"/>
      <c r="W21" s="830"/>
      <c r="X21" s="830"/>
      <c r="Y21" s="830"/>
      <c r="Z21" s="831"/>
      <c r="AA21" s="832" t="s">
        <v>246</v>
      </c>
      <c r="AB21" s="506"/>
      <c r="AC21" s="506"/>
      <c r="AD21" s="506"/>
      <c r="AE21" s="506"/>
      <c r="AF21" s="506"/>
      <c r="AG21" s="506"/>
      <c r="AH21" s="506"/>
      <c r="AI21" s="506"/>
      <c r="AJ21" s="506"/>
      <c r="AK21" s="507"/>
    </row>
    <row r="22" spans="2:37" ht="15" customHeight="1" thickTop="1" x14ac:dyDescent="0.25">
      <c r="B22" s="173"/>
      <c r="C22" s="174"/>
      <c r="D22" s="174"/>
      <c r="E22" s="174"/>
      <c r="F22" s="174"/>
      <c r="G22" s="174"/>
      <c r="H22" s="174"/>
      <c r="I22" s="174"/>
      <c r="J22" s="174"/>
      <c r="K22" s="174"/>
      <c r="L22" s="174"/>
      <c r="M22" s="174"/>
      <c r="N22" s="174"/>
      <c r="O22" s="174"/>
      <c r="P22" s="174"/>
      <c r="Q22" s="174"/>
      <c r="R22" s="174"/>
      <c r="S22" s="174"/>
      <c r="T22" s="174"/>
      <c r="U22" s="174"/>
      <c r="V22" s="174"/>
      <c r="W22" s="174"/>
      <c r="X22" s="174"/>
      <c r="Y22" s="174"/>
      <c r="Z22" s="174"/>
      <c r="AA22" s="812" t="s">
        <v>247</v>
      </c>
      <c r="AB22" s="813"/>
      <c r="AC22" s="813"/>
      <c r="AD22" s="813"/>
      <c r="AE22" s="813"/>
      <c r="AF22" s="813"/>
      <c r="AG22" s="813"/>
      <c r="AH22" s="813"/>
      <c r="AI22" s="813"/>
      <c r="AJ22" s="813"/>
      <c r="AK22" s="813"/>
    </row>
    <row r="23" spans="2:37" s="31" customFormat="1" ht="30" customHeight="1" thickBot="1" x14ac:dyDescent="0.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2:37" ht="30" customHeight="1" thickTop="1" thickBot="1" x14ac:dyDescent="0.3">
      <c r="B24" s="829" t="s">
        <v>248</v>
      </c>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1"/>
    </row>
    <row r="25" spans="2:37" ht="30" customHeight="1" thickTop="1" x14ac:dyDescent="0.25">
      <c r="B25" s="814"/>
      <c r="C25" s="815"/>
      <c r="D25" s="815"/>
      <c r="E25" s="815"/>
      <c r="F25" s="815"/>
      <c r="G25" s="815"/>
      <c r="H25" s="815"/>
      <c r="I25" s="815"/>
      <c r="J25" s="815"/>
      <c r="K25" s="815"/>
      <c r="L25" s="815"/>
      <c r="M25" s="815"/>
      <c r="N25" s="815"/>
      <c r="O25" s="815"/>
      <c r="P25" s="815"/>
      <c r="Q25" s="815"/>
      <c r="R25" s="815"/>
      <c r="S25" s="815"/>
      <c r="T25" s="815"/>
      <c r="U25" s="815"/>
      <c r="V25" s="815"/>
      <c r="W25" s="815"/>
      <c r="X25" s="815"/>
      <c r="Y25" s="815"/>
      <c r="Z25" s="815"/>
      <c r="AA25" s="815"/>
      <c r="AB25" s="815"/>
      <c r="AC25" s="815"/>
      <c r="AD25" s="815"/>
      <c r="AE25" s="815"/>
      <c r="AF25" s="815"/>
      <c r="AG25" s="815"/>
      <c r="AH25" s="815"/>
      <c r="AI25" s="815"/>
      <c r="AJ25" s="815"/>
      <c r="AK25" s="816"/>
    </row>
    <row r="26" spans="2:37" ht="30" customHeight="1" x14ac:dyDescent="0.25">
      <c r="B26" s="817"/>
      <c r="C26" s="818"/>
      <c r="D26" s="818"/>
      <c r="E26" s="818"/>
      <c r="F26" s="818"/>
      <c r="G26" s="818"/>
      <c r="H26" s="818"/>
      <c r="I26" s="818"/>
      <c r="J26" s="818"/>
      <c r="K26" s="818"/>
      <c r="L26" s="818"/>
      <c r="M26" s="818"/>
      <c r="N26" s="818"/>
      <c r="O26" s="818"/>
      <c r="P26" s="818"/>
      <c r="Q26" s="818"/>
      <c r="R26" s="818"/>
      <c r="S26" s="818"/>
      <c r="T26" s="818"/>
      <c r="U26" s="818"/>
      <c r="V26" s="818"/>
      <c r="W26" s="818"/>
      <c r="X26" s="818"/>
      <c r="Y26" s="818"/>
      <c r="Z26" s="818"/>
      <c r="AA26" s="818"/>
      <c r="AB26" s="818"/>
      <c r="AC26" s="818"/>
      <c r="AD26" s="818"/>
      <c r="AE26" s="818"/>
      <c r="AF26" s="818"/>
      <c r="AG26" s="818"/>
      <c r="AH26" s="818"/>
      <c r="AI26" s="818"/>
      <c r="AJ26" s="818"/>
      <c r="AK26" s="819"/>
    </row>
    <row r="27" spans="2:37" ht="30" customHeight="1" x14ac:dyDescent="0.25">
      <c r="B27" s="817"/>
      <c r="C27" s="818"/>
      <c r="D27" s="818"/>
      <c r="E27" s="818"/>
      <c r="F27" s="818"/>
      <c r="G27" s="818"/>
      <c r="H27" s="818"/>
      <c r="I27" s="818"/>
      <c r="J27" s="818"/>
      <c r="K27" s="818"/>
      <c r="L27" s="818"/>
      <c r="M27" s="818"/>
      <c r="N27" s="818"/>
      <c r="O27" s="818"/>
      <c r="P27" s="818"/>
      <c r="Q27" s="818"/>
      <c r="R27" s="818"/>
      <c r="S27" s="818"/>
      <c r="T27" s="818"/>
      <c r="U27" s="818"/>
      <c r="V27" s="818"/>
      <c r="W27" s="818"/>
      <c r="X27" s="818"/>
      <c r="Y27" s="818"/>
      <c r="Z27" s="818"/>
      <c r="AA27" s="818"/>
      <c r="AB27" s="818"/>
      <c r="AC27" s="818"/>
      <c r="AD27" s="818"/>
      <c r="AE27" s="818"/>
      <c r="AF27" s="818"/>
      <c r="AG27" s="818"/>
      <c r="AH27" s="818"/>
      <c r="AI27" s="818"/>
      <c r="AJ27" s="818"/>
      <c r="AK27" s="819"/>
    </row>
    <row r="28" spans="2:37" ht="30" customHeight="1" x14ac:dyDescent="0.25">
      <c r="B28" s="817"/>
      <c r="C28" s="818"/>
      <c r="D28" s="818"/>
      <c r="E28" s="818"/>
      <c r="F28" s="818"/>
      <c r="G28" s="818"/>
      <c r="H28" s="818"/>
      <c r="I28" s="818"/>
      <c r="J28" s="818"/>
      <c r="K28" s="818"/>
      <c r="L28" s="818"/>
      <c r="M28" s="818"/>
      <c r="N28" s="818"/>
      <c r="O28" s="818"/>
      <c r="P28" s="818"/>
      <c r="Q28" s="818"/>
      <c r="R28" s="818"/>
      <c r="S28" s="818"/>
      <c r="T28" s="818"/>
      <c r="U28" s="818"/>
      <c r="V28" s="818"/>
      <c r="W28" s="818"/>
      <c r="X28" s="818"/>
      <c r="Y28" s="818"/>
      <c r="Z28" s="818"/>
      <c r="AA28" s="818"/>
      <c r="AB28" s="818"/>
      <c r="AC28" s="818"/>
      <c r="AD28" s="818"/>
      <c r="AE28" s="818"/>
      <c r="AF28" s="818"/>
      <c r="AG28" s="818"/>
      <c r="AH28" s="818"/>
      <c r="AI28" s="818"/>
      <c r="AJ28" s="818"/>
      <c r="AK28" s="819"/>
    </row>
    <row r="29" spans="2:37" ht="30" customHeight="1" x14ac:dyDescent="0.25">
      <c r="B29" s="817"/>
      <c r="C29" s="818"/>
      <c r="D29" s="818"/>
      <c r="E29" s="818"/>
      <c r="F29" s="818"/>
      <c r="G29" s="818"/>
      <c r="H29" s="818"/>
      <c r="I29" s="818"/>
      <c r="J29" s="818"/>
      <c r="K29" s="818"/>
      <c r="L29" s="818"/>
      <c r="M29" s="818"/>
      <c r="N29" s="818"/>
      <c r="O29" s="818"/>
      <c r="P29" s="818"/>
      <c r="Q29" s="818"/>
      <c r="R29" s="818"/>
      <c r="S29" s="818"/>
      <c r="T29" s="818"/>
      <c r="U29" s="818"/>
      <c r="V29" s="818"/>
      <c r="W29" s="818"/>
      <c r="X29" s="818"/>
      <c r="Y29" s="818"/>
      <c r="Z29" s="818"/>
      <c r="AA29" s="818"/>
      <c r="AB29" s="818"/>
      <c r="AC29" s="818"/>
      <c r="AD29" s="818"/>
      <c r="AE29" s="818"/>
      <c r="AF29" s="818"/>
      <c r="AG29" s="818"/>
      <c r="AH29" s="818"/>
      <c r="AI29" s="818"/>
      <c r="AJ29" s="818"/>
      <c r="AK29" s="819"/>
    </row>
    <row r="30" spans="2:37" ht="30" customHeight="1" x14ac:dyDescent="0.25">
      <c r="B30" s="817"/>
      <c r="C30" s="818"/>
      <c r="D30" s="818"/>
      <c r="E30" s="818"/>
      <c r="F30" s="818"/>
      <c r="G30" s="818"/>
      <c r="H30" s="818"/>
      <c r="I30" s="818"/>
      <c r="J30" s="818"/>
      <c r="K30" s="818"/>
      <c r="L30" s="818"/>
      <c r="M30" s="818"/>
      <c r="N30" s="818"/>
      <c r="O30" s="818"/>
      <c r="P30" s="818"/>
      <c r="Q30" s="818"/>
      <c r="R30" s="818"/>
      <c r="S30" s="818"/>
      <c r="T30" s="818"/>
      <c r="U30" s="818"/>
      <c r="V30" s="818"/>
      <c r="W30" s="818"/>
      <c r="X30" s="818"/>
      <c r="Y30" s="818"/>
      <c r="Z30" s="818"/>
      <c r="AA30" s="818"/>
      <c r="AB30" s="818"/>
      <c r="AC30" s="818"/>
      <c r="AD30" s="818"/>
      <c r="AE30" s="818"/>
      <c r="AF30" s="818"/>
      <c r="AG30" s="818"/>
      <c r="AH30" s="818"/>
      <c r="AI30" s="818"/>
      <c r="AJ30" s="818"/>
      <c r="AK30" s="819"/>
    </row>
    <row r="31" spans="2:37" ht="30" customHeight="1" thickBot="1" x14ac:dyDescent="0.3">
      <c r="B31" s="820"/>
      <c r="C31" s="821"/>
      <c r="D31" s="821"/>
      <c r="E31" s="821"/>
      <c r="F31" s="821"/>
      <c r="G31" s="821"/>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2"/>
    </row>
    <row r="32" spans="2:37" s="31" customFormat="1" ht="51" customHeight="1" thickTop="1" thickBot="1" x14ac:dyDescent="0.4">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row>
    <row r="33" spans="2:37" s="31" customFormat="1" ht="16.5" customHeight="1" thickTop="1" thickBot="1" x14ac:dyDescent="0.4">
      <c r="B33" s="829" t="s">
        <v>249</v>
      </c>
      <c r="C33" s="830"/>
      <c r="D33" s="830"/>
      <c r="E33" s="830"/>
      <c r="F33" s="830"/>
      <c r="G33" s="830"/>
      <c r="H33" s="830"/>
      <c r="I33" s="830"/>
      <c r="J33" s="830"/>
      <c r="K33" s="830"/>
      <c r="L33" s="830"/>
      <c r="M33" s="830"/>
      <c r="N33" s="830"/>
      <c r="O33" s="830"/>
      <c r="P33" s="830"/>
      <c r="Q33" s="830"/>
      <c r="R33" s="830"/>
      <c r="S33" s="830"/>
      <c r="T33" s="830"/>
      <c r="U33" s="830"/>
      <c r="V33" s="830"/>
      <c r="W33" s="830"/>
      <c r="X33" s="830"/>
      <c r="Y33" s="830"/>
      <c r="Z33" s="831"/>
      <c r="AA33" s="832"/>
      <c r="AB33" s="506"/>
      <c r="AC33" s="506"/>
      <c r="AD33" s="506"/>
      <c r="AE33" s="506"/>
      <c r="AF33" s="506"/>
      <c r="AG33" s="506"/>
      <c r="AH33" s="506"/>
      <c r="AI33" s="506"/>
      <c r="AJ33" s="506"/>
      <c r="AK33" s="507"/>
    </row>
    <row r="34" spans="2:37" ht="15" customHeight="1" thickTop="1" x14ac:dyDescent="0.25">
      <c r="B34" s="173"/>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812" t="s">
        <v>247</v>
      </c>
      <c r="AB34" s="813"/>
      <c r="AC34" s="813"/>
      <c r="AD34" s="813"/>
      <c r="AE34" s="813"/>
      <c r="AF34" s="813"/>
      <c r="AG34" s="813"/>
      <c r="AH34" s="813"/>
      <c r="AI34" s="813"/>
      <c r="AJ34" s="813"/>
      <c r="AK34" s="813"/>
    </row>
    <row r="35" spans="2:37" s="31" customFormat="1" ht="30" customHeight="1" thickBot="1" x14ac:dyDescent="0.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spans="2:37" ht="30" customHeight="1" thickTop="1" thickBot="1" x14ac:dyDescent="0.3">
      <c r="B36" s="829" t="s">
        <v>223</v>
      </c>
      <c r="C36" s="830"/>
      <c r="D36" s="830"/>
      <c r="E36" s="830"/>
      <c r="F36" s="830"/>
      <c r="G36" s="830"/>
      <c r="H36" s="830"/>
      <c r="I36" s="830"/>
      <c r="J36" s="830"/>
      <c r="K36" s="830"/>
      <c r="L36" s="830"/>
      <c r="M36" s="830"/>
      <c r="N36" s="830"/>
      <c r="O36" s="830"/>
      <c r="P36" s="830"/>
      <c r="Q36" s="830"/>
      <c r="R36" s="830"/>
      <c r="S36" s="830"/>
      <c r="T36" s="830"/>
      <c r="U36" s="830"/>
      <c r="V36" s="830"/>
      <c r="W36" s="830"/>
      <c r="X36" s="830"/>
      <c r="Y36" s="830"/>
      <c r="Z36" s="830"/>
      <c r="AA36" s="830"/>
      <c r="AB36" s="830"/>
      <c r="AC36" s="830"/>
      <c r="AD36" s="830"/>
      <c r="AE36" s="830"/>
      <c r="AF36" s="830"/>
      <c r="AG36" s="830"/>
      <c r="AH36" s="830"/>
      <c r="AI36" s="830"/>
      <c r="AJ36" s="830"/>
      <c r="AK36" s="831"/>
    </row>
    <row r="37" spans="2:37" ht="30" customHeight="1" thickTop="1" x14ac:dyDescent="0.25">
      <c r="B37" s="814"/>
      <c r="C37" s="815"/>
      <c r="D37" s="815"/>
      <c r="E37" s="815"/>
      <c r="F37" s="815"/>
      <c r="G37" s="815"/>
      <c r="H37" s="815"/>
      <c r="I37" s="815"/>
      <c r="J37" s="815"/>
      <c r="K37" s="815"/>
      <c r="L37" s="815"/>
      <c r="M37" s="815"/>
      <c r="N37" s="815"/>
      <c r="O37" s="815"/>
      <c r="P37" s="815"/>
      <c r="Q37" s="815"/>
      <c r="R37" s="815"/>
      <c r="S37" s="815"/>
      <c r="T37" s="815"/>
      <c r="U37" s="815"/>
      <c r="V37" s="815"/>
      <c r="W37" s="815"/>
      <c r="X37" s="815"/>
      <c r="Y37" s="815"/>
      <c r="Z37" s="815"/>
      <c r="AA37" s="815"/>
      <c r="AB37" s="815"/>
      <c r="AC37" s="815"/>
      <c r="AD37" s="815"/>
      <c r="AE37" s="815"/>
      <c r="AF37" s="815"/>
      <c r="AG37" s="815"/>
      <c r="AH37" s="815"/>
      <c r="AI37" s="815"/>
      <c r="AJ37" s="815"/>
      <c r="AK37" s="816"/>
    </row>
    <row r="38" spans="2:37" ht="30" customHeight="1" x14ac:dyDescent="0.25">
      <c r="B38" s="817"/>
      <c r="C38" s="818"/>
      <c r="D38" s="818"/>
      <c r="E38" s="818"/>
      <c r="F38" s="818"/>
      <c r="G38" s="818"/>
      <c r="H38" s="818"/>
      <c r="I38" s="818"/>
      <c r="J38" s="818"/>
      <c r="K38" s="818"/>
      <c r="L38" s="818"/>
      <c r="M38" s="818"/>
      <c r="N38" s="818"/>
      <c r="O38" s="818"/>
      <c r="P38" s="818"/>
      <c r="Q38" s="818"/>
      <c r="R38" s="818"/>
      <c r="S38" s="818"/>
      <c r="T38" s="818"/>
      <c r="U38" s="818"/>
      <c r="V38" s="818"/>
      <c r="W38" s="818"/>
      <c r="X38" s="818"/>
      <c r="Y38" s="818"/>
      <c r="Z38" s="818"/>
      <c r="AA38" s="818"/>
      <c r="AB38" s="818"/>
      <c r="AC38" s="818"/>
      <c r="AD38" s="818"/>
      <c r="AE38" s="818"/>
      <c r="AF38" s="818"/>
      <c r="AG38" s="818"/>
      <c r="AH38" s="818"/>
      <c r="AI38" s="818"/>
      <c r="AJ38" s="818"/>
      <c r="AK38" s="819"/>
    </row>
    <row r="39" spans="2:37" ht="30" customHeight="1" x14ac:dyDescent="0.25">
      <c r="B39" s="817"/>
      <c r="C39" s="818"/>
      <c r="D39" s="818"/>
      <c r="E39" s="818"/>
      <c r="F39" s="818"/>
      <c r="G39" s="818"/>
      <c r="H39" s="818"/>
      <c r="I39" s="818"/>
      <c r="J39" s="818"/>
      <c r="K39" s="818"/>
      <c r="L39" s="818"/>
      <c r="M39" s="818"/>
      <c r="N39" s="818"/>
      <c r="O39" s="818"/>
      <c r="P39" s="818"/>
      <c r="Q39" s="818"/>
      <c r="R39" s="818"/>
      <c r="S39" s="818"/>
      <c r="T39" s="818"/>
      <c r="U39" s="818"/>
      <c r="V39" s="818"/>
      <c r="W39" s="818"/>
      <c r="X39" s="818"/>
      <c r="Y39" s="818"/>
      <c r="Z39" s="818"/>
      <c r="AA39" s="818"/>
      <c r="AB39" s="818"/>
      <c r="AC39" s="818"/>
      <c r="AD39" s="818"/>
      <c r="AE39" s="818"/>
      <c r="AF39" s="818"/>
      <c r="AG39" s="818"/>
      <c r="AH39" s="818"/>
      <c r="AI39" s="818"/>
      <c r="AJ39" s="818"/>
      <c r="AK39" s="819"/>
    </row>
    <row r="40" spans="2:37" ht="30" customHeight="1" x14ac:dyDescent="0.25">
      <c r="B40" s="817"/>
      <c r="C40" s="818"/>
      <c r="D40" s="818"/>
      <c r="E40" s="818"/>
      <c r="F40" s="818"/>
      <c r="G40" s="818"/>
      <c r="H40" s="818"/>
      <c r="I40" s="818"/>
      <c r="J40" s="818"/>
      <c r="K40" s="818"/>
      <c r="L40" s="818"/>
      <c r="M40" s="818"/>
      <c r="N40" s="818"/>
      <c r="O40" s="818"/>
      <c r="P40" s="818"/>
      <c r="Q40" s="818"/>
      <c r="R40" s="818"/>
      <c r="S40" s="818"/>
      <c r="T40" s="818"/>
      <c r="U40" s="818"/>
      <c r="V40" s="818"/>
      <c r="W40" s="818"/>
      <c r="X40" s="818"/>
      <c r="Y40" s="818"/>
      <c r="Z40" s="818"/>
      <c r="AA40" s="818"/>
      <c r="AB40" s="818"/>
      <c r="AC40" s="818"/>
      <c r="AD40" s="818"/>
      <c r="AE40" s="818"/>
      <c r="AF40" s="818"/>
      <c r="AG40" s="818"/>
      <c r="AH40" s="818"/>
      <c r="AI40" s="818"/>
      <c r="AJ40" s="818"/>
      <c r="AK40" s="819"/>
    </row>
    <row r="41" spans="2:37" ht="30" customHeight="1" x14ac:dyDescent="0.25">
      <c r="B41" s="817"/>
      <c r="C41" s="818"/>
      <c r="D41" s="818"/>
      <c r="E41" s="818"/>
      <c r="F41" s="818"/>
      <c r="G41" s="818"/>
      <c r="H41" s="818"/>
      <c r="I41" s="818"/>
      <c r="J41" s="818"/>
      <c r="K41" s="818"/>
      <c r="L41" s="818"/>
      <c r="M41" s="818"/>
      <c r="N41" s="818"/>
      <c r="O41" s="818"/>
      <c r="P41" s="818"/>
      <c r="Q41" s="818"/>
      <c r="R41" s="818"/>
      <c r="S41" s="818"/>
      <c r="T41" s="818"/>
      <c r="U41" s="818"/>
      <c r="V41" s="818"/>
      <c r="W41" s="818"/>
      <c r="X41" s="818"/>
      <c r="Y41" s="818"/>
      <c r="Z41" s="818"/>
      <c r="AA41" s="818"/>
      <c r="AB41" s="818"/>
      <c r="AC41" s="818"/>
      <c r="AD41" s="818"/>
      <c r="AE41" s="818"/>
      <c r="AF41" s="818"/>
      <c r="AG41" s="818"/>
      <c r="AH41" s="818"/>
      <c r="AI41" s="818"/>
      <c r="AJ41" s="818"/>
      <c r="AK41" s="819"/>
    </row>
    <row r="42" spans="2:37" ht="30" customHeight="1" x14ac:dyDescent="0.25">
      <c r="B42" s="817"/>
      <c r="C42" s="818"/>
      <c r="D42" s="818"/>
      <c r="E42" s="818"/>
      <c r="F42" s="818"/>
      <c r="G42" s="818"/>
      <c r="H42" s="818"/>
      <c r="I42" s="818"/>
      <c r="J42" s="818"/>
      <c r="K42" s="818"/>
      <c r="L42" s="818"/>
      <c r="M42" s="818"/>
      <c r="N42" s="818"/>
      <c r="O42" s="818"/>
      <c r="P42" s="818"/>
      <c r="Q42" s="818"/>
      <c r="R42" s="818"/>
      <c r="S42" s="818"/>
      <c r="T42" s="818"/>
      <c r="U42" s="818"/>
      <c r="V42" s="818"/>
      <c r="W42" s="818"/>
      <c r="X42" s="818"/>
      <c r="Y42" s="818"/>
      <c r="Z42" s="818"/>
      <c r="AA42" s="818"/>
      <c r="AB42" s="818"/>
      <c r="AC42" s="818"/>
      <c r="AD42" s="818"/>
      <c r="AE42" s="818"/>
      <c r="AF42" s="818"/>
      <c r="AG42" s="818"/>
      <c r="AH42" s="818"/>
      <c r="AI42" s="818"/>
      <c r="AJ42" s="818"/>
      <c r="AK42" s="819"/>
    </row>
    <row r="43" spans="2:37" ht="30" customHeight="1" thickBot="1" x14ac:dyDescent="0.3">
      <c r="B43" s="820"/>
      <c r="C43" s="821"/>
      <c r="D43" s="821"/>
      <c r="E43" s="821"/>
      <c r="F43" s="821"/>
      <c r="G43" s="821"/>
      <c r="H43" s="821"/>
      <c r="I43" s="821"/>
      <c r="J43" s="821"/>
      <c r="K43" s="821"/>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1"/>
      <c r="AI43" s="821"/>
      <c r="AJ43" s="821"/>
      <c r="AK43" s="822"/>
    </row>
    <row r="44" spans="2:37" ht="30" hidden="1" customHeight="1" x14ac:dyDescent="0.25">
      <c r="B44" s="113" t="s">
        <v>224</v>
      </c>
    </row>
    <row r="45" spans="2:37" ht="30" hidden="1" customHeight="1" x14ac:dyDescent="0.25"/>
    <row r="46" spans="2:37" ht="30" hidden="1" customHeight="1" x14ac:dyDescent="0.25"/>
    <row r="47" spans="2:37" ht="30" hidden="1" customHeight="1" x14ac:dyDescent="0.25"/>
    <row r="48" spans="2:37" ht="30" hidden="1" customHeight="1" x14ac:dyDescent="0.25"/>
    <row r="49" ht="30" hidden="1" customHeight="1" x14ac:dyDescent="0.25"/>
    <row r="50" ht="30" hidden="1" customHeight="1" x14ac:dyDescent="0.25"/>
    <row r="51" ht="30" hidden="1" customHeight="1" x14ac:dyDescent="0.25"/>
    <row r="52" ht="30" hidden="1" customHeight="1" x14ac:dyDescent="0.25"/>
    <row r="53" ht="30" hidden="1" customHeight="1" x14ac:dyDescent="0.25"/>
    <row r="54" ht="30" hidden="1" customHeight="1" x14ac:dyDescent="0.25"/>
    <row r="55" ht="30" hidden="1" customHeight="1" x14ac:dyDescent="0.25"/>
    <row r="56" ht="30" hidden="1" customHeight="1" x14ac:dyDescent="0.25"/>
    <row r="57" ht="30" hidden="1" customHeight="1" x14ac:dyDescent="0.25"/>
    <row r="58" ht="30" hidden="1" customHeight="1" x14ac:dyDescent="0.25"/>
    <row r="59" ht="14.4" hidden="1" thickTop="1" x14ac:dyDescent="0.25"/>
  </sheetData>
  <sheetProtection sheet="1" selectLockedCells="1"/>
  <mergeCells count="48">
    <mergeCell ref="AF13:AH13"/>
    <mergeCell ref="AI13:AK13"/>
    <mergeCell ref="C17:AE17"/>
    <mergeCell ref="AF17:AH17"/>
    <mergeCell ref="AI17:AK17"/>
    <mergeCell ref="AF15:AH15"/>
    <mergeCell ref="AF16:AH16"/>
    <mergeCell ref="AI15:AK15"/>
    <mergeCell ref="AI16:AK16"/>
    <mergeCell ref="C15:AE15"/>
    <mergeCell ref="C16:AE16"/>
    <mergeCell ref="C13:AE13"/>
    <mergeCell ref="C14:AE14"/>
    <mergeCell ref="AF14:AH14"/>
    <mergeCell ref="AI14:AK14"/>
    <mergeCell ref="AA22:AK22"/>
    <mergeCell ref="AA34:AK34"/>
    <mergeCell ref="B37:AK43"/>
    <mergeCell ref="B19:Z19"/>
    <mergeCell ref="AA19:AK19"/>
    <mergeCell ref="B21:Z21"/>
    <mergeCell ref="AA21:AK21"/>
    <mergeCell ref="B24:AK24"/>
    <mergeCell ref="B25:AK31"/>
    <mergeCell ref="B33:Z33"/>
    <mergeCell ref="AA33:AK33"/>
    <mergeCell ref="B36:AK36"/>
    <mergeCell ref="C11:AE11"/>
    <mergeCell ref="AF11:AH11"/>
    <mergeCell ref="AI11:AK11"/>
    <mergeCell ref="C12:AE12"/>
    <mergeCell ref="AF12:AH12"/>
    <mergeCell ref="AI12:AK12"/>
    <mergeCell ref="C10:AE10"/>
    <mergeCell ref="AF10:AH10"/>
    <mergeCell ref="AI10:AK10"/>
    <mergeCell ref="B2:AK2"/>
    <mergeCell ref="B3:AK3"/>
    <mergeCell ref="C8:AE8"/>
    <mergeCell ref="AF8:AH8"/>
    <mergeCell ref="AI8:AK8"/>
    <mergeCell ref="C9:AE9"/>
    <mergeCell ref="AF9:AH9"/>
    <mergeCell ref="AI9:AK9"/>
    <mergeCell ref="B5:G6"/>
    <mergeCell ref="H5:N6"/>
    <mergeCell ref="O5:AK5"/>
    <mergeCell ref="O6:AK6"/>
  </mergeCells>
  <conditionalFormatting sqref="B25:AK31">
    <cfRule type="expression" dxfId="1044" priority="111">
      <formula>ISBLANK($B$25)</formula>
    </cfRule>
  </conditionalFormatting>
  <conditionalFormatting sqref="B37:AK43">
    <cfRule type="expression" dxfId="1043" priority="109">
      <formula>ISBLANK($B$37)</formula>
    </cfRule>
  </conditionalFormatting>
  <conditionalFormatting sqref="AA21:AK21">
    <cfRule type="expression" dxfId="1042" priority="112">
      <formula>ISBLANK($AA$21)</formula>
    </cfRule>
  </conditionalFormatting>
  <conditionalFormatting sqref="AA33:AK33">
    <cfRule type="expression" dxfId="1041" priority="110">
      <formula>ISBLANK($AA$33)</formula>
    </cfRule>
  </conditionalFormatting>
  <conditionalFormatting sqref="AF12">
    <cfRule type="expression" dxfId="1040" priority="123">
      <formula>ISBLANK($AF$12)</formula>
    </cfRule>
  </conditionalFormatting>
  <conditionalFormatting sqref="AF13">
    <cfRule type="expression" dxfId="1039" priority="92">
      <formula>ISBLANK($AF$13)</formula>
    </cfRule>
  </conditionalFormatting>
  <conditionalFormatting sqref="AF9:AH9">
    <cfRule type="expression" dxfId="1038" priority="827">
      <formula>ISBLANK($AF$9)</formula>
    </cfRule>
  </conditionalFormatting>
  <conditionalFormatting sqref="AF10:AH10">
    <cfRule type="expression" dxfId="1037" priority="125">
      <formula>ISBLANK($AF$10)</formula>
    </cfRule>
  </conditionalFormatting>
  <conditionalFormatting sqref="AF11:AH11">
    <cfRule type="expression" dxfId="1036" priority="124">
      <formula>ISBLANK($AF$11)</formula>
    </cfRule>
  </conditionalFormatting>
  <conditionalFormatting sqref="AF14:AH14">
    <cfRule type="expression" dxfId="1035" priority="18">
      <formula>ISBLANK($AF$14)</formula>
    </cfRule>
  </conditionalFormatting>
  <conditionalFormatting sqref="AF15:AH15">
    <cfRule type="expression" dxfId="1034" priority="35">
      <formula>$AF$15="No"</formula>
    </cfRule>
    <cfRule type="expression" dxfId="1033" priority="38">
      <formula>$AF$15="Yes"</formula>
    </cfRule>
    <cfRule type="expression" dxfId="1032" priority="39">
      <formula>ISBLANK($AF$15)</formula>
    </cfRule>
  </conditionalFormatting>
  <conditionalFormatting sqref="AF16:AH16">
    <cfRule type="expression" dxfId="1031" priority="108">
      <formula>ISBLANK($AF$16)</formula>
    </cfRule>
    <cfRule type="expression" dxfId="1030" priority="107">
      <formula>$AF$16="Yes"</formula>
    </cfRule>
    <cfRule type="expression" dxfId="1029" priority="31">
      <formula>$AF$16="No"</formula>
    </cfRule>
  </conditionalFormatting>
  <conditionalFormatting sqref="AF17:AH17">
    <cfRule type="expression" dxfId="1028" priority="121">
      <formula>ISBLANK($AF$17)</formula>
    </cfRule>
  </conditionalFormatting>
  <conditionalFormatting sqref="AI12">
    <cfRule type="expression" dxfId="1027" priority="116">
      <formula>ISBLANK($AI$12)</formula>
    </cfRule>
  </conditionalFormatting>
  <conditionalFormatting sqref="AI13">
    <cfRule type="expression" dxfId="1026" priority="29">
      <formula>ISBLANK($AI$13)</formula>
    </cfRule>
  </conditionalFormatting>
  <conditionalFormatting sqref="AI9:AK9">
    <cfRule type="expression" dxfId="1025" priority="119">
      <formula>ISBLANK($AI$9)</formula>
    </cfRule>
  </conditionalFormatting>
  <conditionalFormatting sqref="AI10:AK10">
    <cfRule type="expression" dxfId="1024" priority="118">
      <formula>ISBLANK($AI$10)</formula>
    </cfRule>
  </conditionalFormatting>
  <conditionalFormatting sqref="AI11:AK11">
    <cfRule type="expression" dxfId="1023" priority="117">
      <formula>ISBLANK($AI$11)</formula>
    </cfRule>
  </conditionalFormatting>
  <conditionalFormatting sqref="AI14:AK14">
    <cfRule type="expression" dxfId="1022" priority="16">
      <formula>ISBLANK($AI$14)</formula>
    </cfRule>
  </conditionalFormatting>
  <conditionalFormatting sqref="AI15:AK15">
    <cfRule type="expression" dxfId="1021" priority="33">
      <formula>$AI$15="No"</formula>
    </cfRule>
    <cfRule type="expression" dxfId="1020" priority="41">
      <formula>ISBLANK($AI$15)</formula>
    </cfRule>
    <cfRule type="expression" dxfId="1019" priority="34">
      <formula>$AI$15="Yes"</formula>
    </cfRule>
  </conditionalFormatting>
  <conditionalFormatting sqref="AI16:AK16">
    <cfRule type="expression" dxfId="1018" priority="32">
      <formula>ISBLANK($AI$16)</formula>
    </cfRule>
    <cfRule type="expression" dxfId="1017" priority="30">
      <formula>$AI$16="Yes"</formula>
    </cfRule>
    <cfRule type="expression" dxfId="1016" priority="28">
      <formula>$AI$16="No"</formula>
    </cfRule>
  </conditionalFormatting>
  <conditionalFormatting sqref="AI17:AK17">
    <cfRule type="expression" dxfId="1015" priority="114">
      <formula>ISBLANK($AI$17)</formula>
    </cfRule>
  </conditionalFormatting>
  <dataValidations count="2">
    <dataValidation type="list" allowBlank="1" showInputMessage="1" showErrorMessage="1" sqref="AA21:AK21 AA33:AK33" xr:uid="{00000000-0002-0000-0100-000000000000}">
      <formula1>AbriComp</formula1>
    </dataValidation>
    <dataValidation type="list" allowBlank="1" showInputMessage="1" showErrorMessage="1" sqref="AI9:AI17 AF9:AF17" xr:uid="{00000000-0002-0000-0100-000001000000}">
      <formula1>YesNo</formula1>
    </dataValidation>
  </dataValidations>
  <pageMargins left="0.70866141732283472" right="0.70866141732283472" top="0.74803149606299213" bottom="0.74803149606299213" header="0.31496062992125984" footer="0.31496062992125984"/>
  <pageSetup paperSize="9" scale="87"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1" id="{BB5C0D77-C4C4-43C5-9A38-2AB5836EFB95}">
            <xm:f>ISBLANK(Information!$G$23)</xm:f>
            <x14:dxf>
              <fill>
                <patternFill>
                  <bgColor theme="0" tint="-0.24994659260841701"/>
                </patternFill>
              </fill>
            </x14:dxf>
          </x14:cfRule>
          <xm:sqref>A3:AL4 A5:N6 A7:AL13 B14:C14 AF14 AI14 A14:A20 AL14:AL20 B15:AK21 A22:A32 AL22:AL32 B23:AK33 A34:A43 AL34:AL43 B35:AK44</xm:sqref>
        </x14:conditionalFormatting>
        <x14:conditionalFormatting xmlns:xm="http://schemas.microsoft.com/office/excel/2006/main">
          <x14:cfRule type="expression" priority="2" id="{17E19947-F9D3-421C-88F0-6A61069DBA2A}">
            <xm:f>AND(ISBLANK(Information!$G$12),NOT(OR(Information!$P$299=Validations!$AG$4,Information!$P$299=Validations!$AG$3)))</xm:f>
            <x14:dxf>
              <fill>
                <patternFill>
                  <bgColor theme="0" tint="-0.24994659260841701"/>
                </patternFill>
              </fill>
            </x14:dxf>
          </x14:cfRule>
          <x14:cfRule type="expression" priority="3" id="{AE7FEB5D-B911-44C7-93D4-BBC206CCD156}">
            <xm:f>AND(Information!$G$12=Validations!$A$2,NOT(OR(Information!$P$311=Validations!$AG$4,Information!$P$311=Validations!$AG$3)))</xm:f>
            <x14:dxf>
              <fill>
                <patternFill>
                  <bgColor theme="0" tint="-0.24994659260841701"/>
                </patternFill>
              </fill>
            </x14:dxf>
          </x14:cfRule>
          <xm:sqref>A3:AL4 A5:N6 A7:AL13 B14:C14 AF14 AI14 A14:A20 AL14:AL20 B15:AK21 A22:A32 AL22:AL32 B23:AK33 A34:A162 AL34:AL162 B35:AK163</xm:sqref>
        </x14:conditionalFormatting>
        <x14:conditionalFormatting xmlns:xm="http://schemas.microsoft.com/office/excel/2006/main">
          <x14:cfRule type="expression" priority="27" id="{83D255CE-15BD-4368-AD21-2A76C0D7EC21}">
            <xm:f>Information!$G$23=Validations!$AF$2</xm:f>
            <x14:dxf>
              <fill>
                <patternFill>
                  <bgColor theme="0" tint="-0.24994659260841701"/>
                </patternFill>
              </fill>
            </x14:dxf>
          </x14:cfRule>
          <xm:sqref>B15:AK16</xm:sqref>
        </x14:conditionalFormatting>
        <x14:conditionalFormatting xmlns:xm="http://schemas.microsoft.com/office/excel/2006/main">
          <x14:cfRule type="expression" priority="21" id="{3B8241C0-F2E7-43C2-B017-3FE466522C48}">
            <xm:f>Information!$G$23=Validations!$AF$3</xm:f>
            <x14:dxf>
              <fill>
                <patternFill>
                  <bgColor theme="0" tint="-0.24994659260841701"/>
                </patternFill>
              </fill>
            </x14:dxf>
          </x14:cfRule>
          <xm:sqref>B17:AK17</xm:sqref>
        </x14:conditionalFormatting>
        <x14:conditionalFormatting xmlns:xm="http://schemas.microsoft.com/office/excel/2006/main">
          <x14:cfRule type="expression" priority="821" id="{0916DE6D-1CDD-4F4E-83DF-A80DEC1F644F}">
            <xm:f>AND(ISBLANK(Information!$G$12),NOT(OR(Information!$P$299=Validations!$AG$4,Information!$P$299=Validations!$AG$3)))</xm:f>
            <x14:dxf>
              <font>
                <color theme="0" tint="-0.24994659260841701"/>
              </font>
              <fill>
                <patternFill>
                  <bgColor theme="0" tint="-0.24994659260841701"/>
                </patternFill>
              </fill>
            </x14:dxf>
          </x14:cfRule>
          <xm:sqref>B34:AK34 O5:AL6 B22:AK22 A21 AL21 A33 AL33</xm:sqref>
        </x14:conditionalFormatting>
        <x14:conditionalFormatting xmlns:xm="http://schemas.microsoft.com/office/excel/2006/main">
          <x14:cfRule type="expression" priority="824" id="{E9789C3E-0060-4CC3-A004-FC2BA73CF730}">
            <xm:f>AND(Information!$G$12=Validations!$A$2,NOT(OR(Information!$P$311=Validations!$AG$4,Information!$P$311=Validations!$AG$3)))</xm:f>
            <x14:dxf>
              <font>
                <color theme="0" tint="-0.24994659260841701"/>
              </font>
              <fill>
                <patternFill>
                  <bgColor theme="0" tint="-0.24994659260841701"/>
                </patternFill>
              </fill>
            </x14:dxf>
          </x14:cfRule>
          <xm:sqref>B34:AK34 O5:AL6 B22:AK22 A21 AL21:XFD21 A33 AL33</xm:sqref>
        </x14:conditionalFormatting>
        <x14:conditionalFormatting xmlns:xm="http://schemas.microsoft.com/office/excel/2006/main">
          <x14:cfRule type="expression" priority="103" id="{ABBE072C-16B5-4AD2-9E5A-87BFE8BEA86C}">
            <xm:f>Information!$G$23=Validations!$AF$3</xm:f>
            <x14:dxf>
              <font>
                <b/>
                <i val="0"/>
                <color rgb="FFFF0000"/>
              </font>
            </x14:dxf>
          </x14:cfRule>
          <xm:sqref>O5:AK5</xm:sqref>
        </x14:conditionalFormatting>
        <x14:conditionalFormatting xmlns:xm="http://schemas.microsoft.com/office/excel/2006/main">
          <x14:cfRule type="expression" priority="104" id="{7EBD9669-B3A2-4BC1-996D-F505DA85EAF5}">
            <xm:f>Information!$G$23=Validations!$AF$2</xm:f>
            <x14:dxf>
              <font>
                <b/>
                <i val="0"/>
                <color rgb="FFFF0000"/>
              </font>
            </x14:dxf>
          </x14:cfRule>
          <xm:sqref>O6:AK6</xm:sqref>
        </x14:conditionalFormatting>
        <x14:conditionalFormatting xmlns:xm="http://schemas.microsoft.com/office/excel/2006/main">
          <x14:cfRule type="expression" priority="57" id="{84C474FE-77B2-4D92-93EB-7C34E634F664}">
            <xm:f>NOT(OR($AA$19=Validations!$AI$2,$AA$19=Validations!$AI$3,$AA$19=Validations!$AI$4,$AA$19=Validations!$AI$5))</xm:f>
            <x14:dxf>
              <fill>
                <patternFill>
                  <bgColor rgb="FF7030A0"/>
                </patternFill>
              </fill>
            </x14:dxf>
          </x14:cfRule>
          <x14:cfRule type="expression" priority="56" id="{BEE68B21-3F82-42A3-9F6E-BF19A168C6F6}">
            <xm:f>OR($AA$19=Validations!$AI$2,$AA$19=Validations!$AI$4)</xm:f>
            <x14:dxf>
              <fill>
                <patternFill>
                  <bgColor rgb="FF00B050"/>
                </patternFill>
              </fill>
            </x14:dxf>
          </x14:cfRule>
          <x14:cfRule type="expression" priority="55" id="{7DC4763B-3E3D-431A-A44C-39D2F47EEBAC}">
            <xm:f>OR($AA$19=Validations!$AI$3,$AA$19=Validations!$AI$5)</xm:f>
            <x14:dxf>
              <fill>
                <patternFill>
                  <bgColor rgb="FFFF0000"/>
                </patternFill>
              </fill>
            </x14:dxf>
          </x14:cfRule>
          <xm:sqref>AA19:AK19</xm:sqref>
        </x14:conditionalFormatting>
        <x14:conditionalFormatting xmlns:xm="http://schemas.microsoft.com/office/excel/2006/main">
          <x14:cfRule type="expression" priority="47" id="{235EF04A-3A7A-414B-BDE2-00D40B41EED1}">
            <xm:f>AND(Information!$G$23=Validations!$AF$3,OR($AA$21=Validations!$AH$2,$AA$21=Validations!$AH$3))</xm:f>
            <x14:dxf>
              <fill>
                <patternFill>
                  <bgColor theme="1"/>
                </patternFill>
              </fill>
            </x14:dxf>
          </x14:cfRule>
          <x14:cfRule type="expression" priority="53" id="{95862555-8389-4F8E-BF84-0D7775C07559}">
            <xm:f>OR($AA$21=Validations!$AH$2,$AA$21=Validations!$AH$4)</xm:f>
            <x14:dxf>
              <fill>
                <patternFill>
                  <bgColor rgb="FF00B050"/>
                </patternFill>
              </fill>
            </x14:dxf>
          </x14:cfRule>
          <x14:cfRule type="expression" priority="52" id="{D3098842-B038-43B6-AE13-39BC3756ED32}">
            <xm:f>OR($AA$21=Validations!$AH$3,$AA$21=Validations!$AH$5)</xm:f>
            <x14:dxf>
              <fill>
                <patternFill>
                  <bgColor rgb="FFFF0000"/>
                </patternFill>
              </fill>
            </x14:dxf>
          </x14:cfRule>
          <x14:cfRule type="expression" priority="49" id="{20BE968A-B37D-46C9-8C8D-570B68B7E46B}">
            <xm:f>AND(Information!$G$23=Validations!$AF$2,OR($AA$21=Validations!$AH$4,$AA$21=Validations!$AH$5))</xm:f>
            <x14:dxf>
              <fill>
                <patternFill>
                  <bgColor theme="1"/>
                </patternFill>
              </fill>
            </x14:dxf>
          </x14:cfRule>
          <xm:sqref>AA21:AK21</xm:sqref>
        </x14:conditionalFormatting>
        <x14:conditionalFormatting xmlns:xm="http://schemas.microsoft.com/office/excel/2006/main">
          <x14:cfRule type="expression" priority="46" id="{D834E198-9C73-4331-BDAA-F3EA97AD1AA8}">
            <xm:f>AND(Information!$G$23=Validations!$AF$3,OR($AA$21=Validations!$AH$2,$AA$21=Validations!$AH$3))</xm:f>
            <x14:dxf>
              <font>
                <b/>
                <i val="0"/>
                <color rgb="FFFF0000"/>
              </font>
            </x14:dxf>
          </x14:cfRule>
          <x14:cfRule type="expression" priority="48" id="{9137FF5F-56CF-4B12-AD7F-FFFC943EAC28}">
            <xm:f>AND(Information!$G$23=Validations!$AF$2,OR($AA$21=Validations!$AH$4,$AA$21=Validations!$AH$5))</xm:f>
            <x14:dxf>
              <font>
                <b/>
                <i val="0"/>
                <color rgb="FFFF0000"/>
              </font>
            </x14:dxf>
          </x14:cfRule>
          <xm:sqref>AA22:AK22</xm:sqref>
        </x14:conditionalFormatting>
        <x14:conditionalFormatting xmlns:xm="http://schemas.microsoft.com/office/excel/2006/main">
          <x14:cfRule type="expression" priority="43" id="{CEFB7493-43E6-4909-BB3D-34652DF1FC54}">
            <xm:f>AND(Information!$G$23=Validations!$AF$3,OR($AA$33=Validations!$AH$2,$AA$33=Validations!$AH$3))</xm:f>
            <x14:dxf>
              <fill>
                <patternFill>
                  <bgColor theme="1"/>
                </patternFill>
              </fill>
            </x14:dxf>
          </x14:cfRule>
          <x14:cfRule type="expression" priority="45" id="{40007F5D-AE29-4BE0-BFAF-4A271E41743F}">
            <xm:f>AND(Information!$G$23=Validations!$AF$2,OR($AA$33=Validations!$AH$4,$AA$33=Validations!$AH$5))</xm:f>
            <x14:dxf>
              <fill>
                <patternFill>
                  <bgColor theme="1"/>
                </patternFill>
              </fill>
            </x14:dxf>
          </x14:cfRule>
          <x14:cfRule type="expression" priority="50" id="{A86D90F6-3A82-48C9-9B7E-D95F2C385BBC}">
            <xm:f>OR($AA$33=Validations!$AH$3,$AA$33=Validations!$AH$5)</xm:f>
            <x14:dxf>
              <fill>
                <patternFill>
                  <bgColor rgb="FFFF0000"/>
                </patternFill>
              </fill>
            </x14:dxf>
          </x14:cfRule>
          <x14:cfRule type="expression" priority="51" id="{5E922648-6CCA-4F5D-A6D1-389DF858DC9A}">
            <xm:f>OR($AA$33=Validations!$AH$2,$AA$33=Validations!$AH$4)</xm:f>
            <x14:dxf>
              <fill>
                <patternFill>
                  <bgColor rgb="FF00B050"/>
                </patternFill>
              </fill>
            </x14:dxf>
          </x14:cfRule>
          <xm:sqref>AA33:AK33</xm:sqref>
        </x14:conditionalFormatting>
        <x14:conditionalFormatting xmlns:xm="http://schemas.microsoft.com/office/excel/2006/main">
          <x14:cfRule type="expression" priority="809" id="{E40D3889-0FC7-4A8F-9970-D581C09598A0}">
            <xm:f>NOT(Information!$G$12=Validations!$A$2)</xm:f>
            <x14:dxf>
              <font>
                <color theme="0" tint="-0.24994659260841701"/>
              </font>
            </x14:dxf>
          </x14:cfRule>
          <x14:cfRule type="expression" priority="810" id="{CCC269A0-73BD-47A0-9B6B-108A65DC0519}">
            <xm:f>AND(Information!$G$23=Validations!$AF$3,OR($AA$33=Validations!$AH$2,$AA$33=Validations!$AH$3))</xm:f>
            <x14:dxf>
              <font>
                <b/>
                <i val="0"/>
                <color rgb="FFFF0000"/>
              </font>
            </x14:dxf>
          </x14:cfRule>
          <x14:cfRule type="expression" priority="811" id="{C385EC5D-4999-4018-9AC0-545A9EC906D8}">
            <xm:f>AND(Information!$G$23=Validations!$AF$2,OR($AA$33=Validations!$AH$4,$AA$33=Validations!$AH$5))</xm:f>
            <x14:dxf>
              <font>
                <b/>
                <i val="0"/>
                <color rgb="FFFF0000"/>
              </font>
            </x14:dxf>
          </x14:cfRule>
          <xm:sqref>AA34:AK34</xm:sqref>
        </x14:conditionalFormatting>
        <x14:conditionalFormatting xmlns:xm="http://schemas.microsoft.com/office/excel/2006/main">
          <x14:cfRule type="expression" priority="96" id="{B2464024-841C-4001-B6EB-3BC17A182441}">
            <xm:f>AND($AF$12=Validations!$B$3,Information!$G$23=Validations!$AF$2)</xm:f>
            <x14:dxf>
              <fill>
                <patternFill>
                  <bgColor rgb="FFFF0000"/>
                </patternFill>
              </fill>
            </x14:dxf>
          </x14:cfRule>
          <x14:cfRule type="expression" priority="95" id="{FAB84A00-DA90-466A-A77B-23A4C4BA6DC8}">
            <xm:f>AND($AF$12=Validations!$B$2,Information!$G$23=Validations!$AF$2)</xm:f>
            <x14:dxf>
              <fill>
                <patternFill>
                  <bgColor rgb="FF00B050"/>
                </patternFill>
              </fill>
            </x14:dxf>
          </x14:cfRule>
          <x14:cfRule type="expression" priority="94" id="{D0071D7D-67FA-4C5D-A02D-307A581F84F1}">
            <xm:f>AND($AF$12=Validations!$B$3,Information!$G$23=Validations!$AF$3)</xm:f>
            <x14:dxf>
              <fill>
                <patternFill>
                  <bgColor rgb="FF00B050"/>
                </patternFill>
              </fill>
            </x14:dxf>
          </x14:cfRule>
          <x14:cfRule type="expression" priority="93" id="{D3BE1A01-F44F-46E9-BECB-607714D668DD}">
            <xm:f>AND($AF$12=Validations!$B$2,Information!$G$23=Validations!$AF$3)</xm:f>
            <x14:dxf>
              <fill>
                <patternFill>
                  <bgColor rgb="FFFF0000"/>
                </patternFill>
              </fill>
            </x14:dxf>
          </x14:cfRule>
          <xm:sqref>AF12</xm:sqref>
        </x14:conditionalFormatting>
        <x14:conditionalFormatting xmlns:xm="http://schemas.microsoft.com/office/excel/2006/main">
          <x14:cfRule type="expression" priority="91" id="{AD0ACBCB-4B88-414B-B95E-6948CFAE230D}">
            <xm:f>AND($AF$13=Validations!$B$2,Information!$G$23=Validations!$AF$3)</xm:f>
            <x14:dxf>
              <fill>
                <patternFill>
                  <bgColor rgb="FFFF0000"/>
                </patternFill>
              </fill>
            </x14:dxf>
          </x14:cfRule>
          <x14:cfRule type="expression" priority="20" id="{8E67848B-667D-4E00-A11D-449B1484AE07}">
            <xm:f>AND($AF$13=Validations!$B$3,Information!$G$23=Validations!$AF$2)</xm:f>
            <x14:dxf>
              <fill>
                <patternFill>
                  <bgColor rgb="FFFF0000"/>
                </patternFill>
              </fill>
            </x14:dxf>
          </x14:cfRule>
          <x14:cfRule type="expression" priority="25" id="{58D356EB-8E23-4066-8EC9-24290A1D6418}">
            <xm:f>AND($AF$13=Validations!$B$2,Information!$G$23=Validations!$AF$2)</xm:f>
            <x14:dxf>
              <fill>
                <patternFill>
                  <bgColor rgb="FF00B050"/>
                </patternFill>
              </fill>
            </x14:dxf>
          </x14:cfRule>
          <x14:cfRule type="expression" priority="23" id="{B8F5F892-8538-4E21-81D8-89E2AD3175DC}">
            <xm:f>AND($AF$13=Validations!$B$3,Information!$G$23=Validations!$AF$3)</xm:f>
            <x14:dxf>
              <fill>
                <patternFill>
                  <bgColor rgb="FF00B050"/>
                </patternFill>
              </fill>
            </x14:dxf>
          </x14:cfRule>
          <xm:sqref>AF13</xm:sqref>
        </x14:conditionalFormatting>
        <x14:conditionalFormatting xmlns:xm="http://schemas.microsoft.com/office/excel/2006/main">
          <x14:cfRule type="expression" priority="762" id="{5DCB0FD9-B436-4387-9B7B-8E05754C5549}">
            <xm:f>AND($AF$9=Validations!$B$2,Information!$G$23=Validations!$AF$3)</xm:f>
            <x14:dxf>
              <fill>
                <patternFill>
                  <bgColor rgb="FFFF0000"/>
                </patternFill>
              </fill>
            </x14:dxf>
          </x14:cfRule>
          <x14:cfRule type="expression" priority="740" id="{BF5E6AD5-04C3-4CDA-830B-A9CFD878ACC7}">
            <xm:f>AND($AF$9=Validations!$B$3,Information!$G$23=Validations!$AF$2)</xm:f>
            <x14:dxf>
              <fill>
                <patternFill>
                  <bgColor rgb="FFFF0000"/>
                </patternFill>
              </fill>
            </x14:dxf>
          </x14:cfRule>
          <x14:cfRule type="expression" priority="126" id="{20C60AF4-9685-44EB-9510-90EFF7420400}">
            <xm:f>AND($AF$9=Validations!$B$3,Information!$G$23=Validations!$AF$3)</xm:f>
            <x14:dxf>
              <fill>
                <patternFill>
                  <bgColor rgb="FF00B050"/>
                </patternFill>
              </fill>
            </x14:dxf>
          </x14:cfRule>
          <x14:cfRule type="expression" priority="816" id="{72CE79F0-D8C4-4F76-B75F-881047CF690B}">
            <xm:f>AND($AF$9=Validations!$B$2,Information!$G$23=Validations!$AF$2)</xm:f>
            <x14:dxf>
              <fill>
                <patternFill>
                  <bgColor rgb="FF00B050"/>
                </patternFill>
              </fill>
            </x14:dxf>
          </x14:cfRule>
          <xm:sqref>AF9:AH9</xm:sqref>
        </x14:conditionalFormatting>
        <x14:conditionalFormatting xmlns:xm="http://schemas.microsoft.com/office/excel/2006/main">
          <x14:cfRule type="expression" priority="102" id="{313F67BE-00FA-4D2D-979F-294B935AF9F0}">
            <xm:f>AND($AF$10=Validations!$B$3,Information!$G$23=Validations!$AF$2)</xm:f>
            <x14:dxf>
              <fill>
                <patternFill>
                  <bgColor rgb="FFFF0000"/>
                </patternFill>
              </fill>
            </x14:dxf>
          </x14:cfRule>
          <x14:cfRule type="expression" priority="106" id="{E8A33FEA-0207-4207-8697-D454FE15B96E}">
            <xm:f>AND($AF$10=Validations!$B$3,Information!$G$23=Validations!$AF$3)</xm:f>
            <x14:dxf>
              <fill>
                <patternFill>
                  <bgColor rgb="FF00B050"/>
                </patternFill>
              </fill>
            </x14:dxf>
          </x14:cfRule>
          <x14:cfRule type="expression" priority="105" id="{4B4D1EFC-EF45-4A55-B8CF-A7243786E298}">
            <xm:f>AND($AF$10=Validations!$B$2,Information!$G$23=Validations!$AF$3)</xm:f>
            <x14:dxf>
              <fill>
                <patternFill>
                  <bgColor rgb="FFFF0000"/>
                </patternFill>
              </fill>
            </x14:dxf>
          </x14:cfRule>
          <x14:cfRule type="expression" priority="101" id="{96B14F1A-6615-4E7F-9E73-5ACE836E436E}">
            <xm:f>AND($AF$10=Validations!$B$2,Information!$G$23=Validations!$AF$2)</xm:f>
            <x14:dxf>
              <fill>
                <patternFill>
                  <bgColor rgb="FF00B050"/>
                </patternFill>
              </fill>
            </x14:dxf>
          </x14:cfRule>
          <xm:sqref>AF10:AH10</xm:sqref>
        </x14:conditionalFormatting>
        <x14:conditionalFormatting xmlns:xm="http://schemas.microsoft.com/office/excel/2006/main">
          <x14:cfRule type="expression" priority="97" id="{99B3F0FE-854E-4B3F-99D1-E319F50D7024}">
            <xm:f>AND($AF$11=Validations!$B$2,Information!$G$23=Validations!$AF$3)</xm:f>
            <x14:dxf>
              <fill>
                <patternFill>
                  <bgColor rgb="FFFF0000"/>
                </patternFill>
              </fill>
            </x14:dxf>
          </x14:cfRule>
          <x14:cfRule type="expression" priority="98" id="{9B9FF510-A597-4965-B650-34D47289053A}">
            <xm:f>AND($AF$11=Validations!$B$2,Information!$G$23=Validations!$AF$2)</xm:f>
            <x14:dxf>
              <fill>
                <patternFill>
                  <bgColor rgb="FF00B050"/>
                </patternFill>
              </fill>
            </x14:dxf>
          </x14:cfRule>
          <x14:cfRule type="expression" priority="99" id="{EA8E504E-602D-45F0-A7B8-C8A5C7BF0B66}">
            <xm:f>AND($AF$11=Validations!$B$3,Information!$G$23=Validations!$AF$3)</xm:f>
            <x14:dxf>
              <fill>
                <patternFill>
                  <bgColor rgb="FF00B050"/>
                </patternFill>
              </fill>
            </x14:dxf>
          </x14:cfRule>
          <x14:cfRule type="expression" priority="100" id="{3A99843A-1E0A-4FA9-89D9-A69B0EA88987}">
            <xm:f>AND($AF$11=Validations!$B$3,Information!$G$23=Validations!$AF$2)</xm:f>
            <x14:dxf>
              <fill>
                <patternFill>
                  <bgColor rgb="FFFF0000"/>
                </patternFill>
              </fill>
            </x14:dxf>
          </x14:cfRule>
          <xm:sqref>AF11:AH11</xm:sqref>
        </x14:conditionalFormatting>
        <x14:conditionalFormatting xmlns:xm="http://schemas.microsoft.com/office/excel/2006/main">
          <x14:cfRule type="expression" priority="15" id="{0D6EA428-C560-449B-865C-070944A05699}">
            <xm:f>$AF$14=Validations!$B$2</xm:f>
            <x14:dxf>
              <fill>
                <patternFill>
                  <bgColor rgb="FFFF0000"/>
                </patternFill>
              </fill>
            </x14:dxf>
          </x14:cfRule>
          <x14:cfRule type="expression" priority="17" id="{1BB1D3D2-CB01-4942-B6FD-CAE777706400}">
            <xm:f>$AF$14=Validations!$B$3</xm:f>
            <x14:dxf>
              <fill>
                <patternFill>
                  <bgColor rgb="FF00B050"/>
                </patternFill>
              </fill>
            </x14:dxf>
          </x14:cfRule>
          <xm:sqref>AF14:AH14</xm:sqref>
        </x14:conditionalFormatting>
        <x14:conditionalFormatting xmlns:xm="http://schemas.microsoft.com/office/excel/2006/main">
          <x14:cfRule type="expression" priority="84" id="{3FFE8D3A-FE05-4A0F-9788-D28ED08B10B5}">
            <xm:f>AND($AF$17=Validations!$B$3,Information!$G$23=Validations!$AF$2)</xm:f>
            <x14:dxf>
              <fill>
                <patternFill>
                  <bgColor rgb="FFFF0000"/>
                </patternFill>
              </fill>
            </x14:dxf>
          </x14:cfRule>
          <x14:cfRule type="expression" priority="86" id="{5F7598A2-C958-4040-A375-2D5BDC88B32D}">
            <xm:f>AND($AF$17=Validations!$B$2,Information!$G$23=Validations!$AF$2)</xm:f>
            <x14:dxf>
              <fill>
                <patternFill>
                  <bgColor rgb="FF00B050"/>
                </patternFill>
              </fill>
            </x14:dxf>
          </x14:cfRule>
          <xm:sqref>AF17:AH17</xm:sqref>
        </x14:conditionalFormatting>
        <x14:conditionalFormatting xmlns:xm="http://schemas.microsoft.com/office/excel/2006/main">
          <x14:cfRule type="expression" priority="69" id="{16D1D326-A081-4183-B85C-1ACB20D1D4B1}">
            <xm:f>AND($AI$12=Validations!$B$2,Information!$G$23=Validations!$AF$3)</xm:f>
            <x14:dxf>
              <fill>
                <patternFill>
                  <bgColor rgb="FFFF0000"/>
                </patternFill>
              </fill>
            </x14:dxf>
          </x14:cfRule>
          <x14:cfRule type="expression" priority="68" id="{7D6D3AE1-747B-4F00-B6CC-7BD92FE69977}">
            <xm:f>AND($AI$12=Validations!$B$3,Information!$G$23=Validations!$AF$2)</xm:f>
            <x14:dxf>
              <fill>
                <patternFill>
                  <bgColor rgb="FFFF0000"/>
                </patternFill>
              </fill>
            </x14:dxf>
          </x14:cfRule>
          <x14:cfRule type="expression" priority="70" id="{924BFCC5-D6E8-4BCF-B204-1E11EB7C83E9}">
            <xm:f>AND($AI$12=Validations!$B$2,Information!$G$23=Validations!$AF$2)</xm:f>
            <x14:dxf>
              <fill>
                <patternFill>
                  <bgColor rgb="FF00B050"/>
                </patternFill>
              </fill>
            </x14:dxf>
          </x14:cfRule>
          <x14:cfRule type="expression" priority="67" id="{060D6BD5-BE86-4960-B957-83409753A486}">
            <xm:f>AND($AI$12=Validations!$B$3,Information!$G$23=Validations!$AF$3)</xm:f>
            <x14:dxf>
              <fill>
                <patternFill>
                  <bgColor rgb="FF00B050"/>
                </patternFill>
              </fill>
            </x14:dxf>
          </x14:cfRule>
          <xm:sqref>AI12</xm:sqref>
        </x14:conditionalFormatting>
        <x14:conditionalFormatting xmlns:xm="http://schemas.microsoft.com/office/excel/2006/main">
          <x14:cfRule type="expression" priority="22" id="{27F5BD15-A11D-4593-B636-2DDEB09F8778}">
            <xm:f>AND($AI$13=Validations!$B$3,Information!$G$23=Validations!$AF$2)</xm:f>
            <x14:dxf>
              <fill>
                <patternFill>
                  <bgColor rgb="FFFF0000"/>
                </patternFill>
              </fill>
            </x14:dxf>
          </x14:cfRule>
          <x14:cfRule type="expression" priority="19" id="{BBA542FB-0661-45A2-A7B6-DEFA7A78E621}">
            <xm:f>AND($AI$13=Validations!$B$3,Information!$G$23=Validations!$AF$3)</xm:f>
            <x14:dxf>
              <fill>
                <patternFill>
                  <bgColor rgb="FF00B050"/>
                </patternFill>
              </fill>
            </x14:dxf>
          </x14:cfRule>
          <x14:cfRule type="expression" priority="26" id="{D4EE3D3C-F9DA-48DC-9348-568283DE68FE}">
            <xm:f>AND($AI$13=Validations!$B$2,Information!$G$23=Validations!$AF$2)</xm:f>
            <x14:dxf>
              <fill>
                <patternFill>
                  <bgColor rgb="FF00B050"/>
                </patternFill>
              </fill>
            </x14:dxf>
          </x14:cfRule>
          <x14:cfRule type="expression" priority="24" id="{3C040E67-9FE5-4CCF-A7CB-7ED0541752BD}">
            <xm:f>AND($AI$13=Validations!$B$2,Information!$G$23=Validations!$AF$3)</xm:f>
            <x14:dxf>
              <fill>
                <patternFill>
                  <bgColor rgb="FFFF0000"/>
                </patternFill>
              </fill>
            </x14:dxf>
          </x14:cfRule>
          <xm:sqref>AI13</xm:sqref>
        </x14:conditionalFormatting>
        <x14:conditionalFormatting xmlns:xm="http://schemas.microsoft.com/office/excel/2006/main">
          <x14:cfRule type="expression" priority="4" id="{308DE74D-371C-4156-9DD8-836CA4CE12BF}">
            <xm:f>NOT(Information!$G$12=Validations!$A$2)</xm:f>
            <x14:dxf>
              <fill>
                <patternFill>
                  <bgColor theme="0" tint="-0.24994659260841701"/>
                </patternFill>
              </fill>
            </x14:dxf>
          </x14:cfRule>
          <xm:sqref>AI8:AK13 AI14 AI15:AK17 B33:AK43</xm:sqref>
        </x14:conditionalFormatting>
        <x14:conditionalFormatting xmlns:xm="http://schemas.microsoft.com/office/excel/2006/main">
          <x14:cfRule type="expression" priority="79" id="{F45FC27C-AE1F-449F-AC8E-83D9BE90CB80}">
            <xm:f>AND($AI$9=Validations!$B$3,Information!$G$23=Validations!$AF$3)</xm:f>
            <x14:dxf>
              <fill>
                <patternFill>
                  <bgColor rgb="FF00B050"/>
                </patternFill>
              </fill>
            </x14:dxf>
          </x14:cfRule>
          <x14:cfRule type="expression" priority="80" id="{EDD5402F-9931-472A-9688-973754A7EA4A}">
            <xm:f>AND($AI$9=Validations!$B$3,Information!$G$23=Validations!$AF$2)</xm:f>
            <x14:dxf>
              <fill>
                <patternFill>
                  <bgColor rgb="FFFF0000"/>
                </patternFill>
              </fill>
            </x14:dxf>
          </x14:cfRule>
          <x14:cfRule type="expression" priority="81" id="{724436A3-F133-4608-B42B-C0AA0126EA36}">
            <xm:f>AND($AI$9=Validations!$B$2,Information!$G$23=Validations!$AF$3)</xm:f>
            <x14:dxf>
              <fill>
                <patternFill>
                  <bgColor rgb="FFFF0000"/>
                </patternFill>
              </fill>
            </x14:dxf>
          </x14:cfRule>
          <x14:cfRule type="expression" priority="82" id="{978A698A-52B2-4B4C-B788-DDD8D9C8A5CB}">
            <xm:f>AND($AI$9=Validations!$B$2,Information!$G$23=Validations!$AF$2)</xm:f>
            <x14:dxf>
              <fill>
                <patternFill>
                  <bgColor rgb="FF00B050"/>
                </patternFill>
              </fill>
            </x14:dxf>
          </x14:cfRule>
          <xm:sqref>AI9:AK9</xm:sqref>
        </x14:conditionalFormatting>
        <x14:conditionalFormatting xmlns:xm="http://schemas.microsoft.com/office/excel/2006/main">
          <x14:cfRule type="expression" priority="75" id="{BC26F734-936E-4E73-AC55-F6B14730A9C1}">
            <xm:f>AND($AI$10=Validations!$B$3,Information!$G$23=Validations!$AF$3)</xm:f>
            <x14:dxf>
              <fill>
                <patternFill>
                  <bgColor rgb="FF00B050"/>
                </patternFill>
              </fill>
            </x14:dxf>
          </x14:cfRule>
          <x14:cfRule type="expression" priority="77" id="{3E3DA442-0A24-475E-B6FF-07EACA13C52C}">
            <xm:f>AND($AI$10=Validations!$B$2,Information!$G$23=Validations!$AF$3)</xm:f>
            <x14:dxf>
              <fill>
                <patternFill>
                  <bgColor rgb="FFFF0000"/>
                </patternFill>
              </fill>
            </x14:dxf>
          </x14:cfRule>
          <x14:cfRule type="expression" priority="76" id="{355B2319-0A88-4C75-BA4F-6BDA15B6C59C}">
            <xm:f>AND($AI$10=Validations!$B$3,Information!$G$23=Validations!$AF$2)</xm:f>
            <x14:dxf>
              <fill>
                <patternFill>
                  <bgColor rgb="FFFF0000"/>
                </patternFill>
              </fill>
            </x14:dxf>
          </x14:cfRule>
          <x14:cfRule type="expression" priority="78" id="{DF8FB45A-7581-4407-BAFE-59BD9506C556}">
            <xm:f>AND($AI$10=Validations!$B$2,Information!$G$23=Validations!$AF$2)</xm:f>
            <x14:dxf>
              <fill>
                <patternFill>
                  <bgColor rgb="FF00B050"/>
                </patternFill>
              </fill>
            </x14:dxf>
          </x14:cfRule>
          <xm:sqref>AI10:AK10</xm:sqref>
        </x14:conditionalFormatting>
        <x14:conditionalFormatting xmlns:xm="http://schemas.microsoft.com/office/excel/2006/main">
          <x14:cfRule type="expression" priority="73" id="{3C586C34-F583-4EE7-9595-572233211DE8}">
            <xm:f>AND($AI$11=Validations!$B$2,Information!$G$23=Validations!$AF$3)</xm:f>
            <x14:dxf>
              <fill>
                <patternFill>
                  <bgColor rgb="FFFF0000"/>
                </patternFill>
              </fill>
            </x14:dxf>
          </x14:cfRule>
          <x14:cfRule type="expression" priority="72" id="{F197D372-870B-4AAB-82EC-D2AC06A6CC2D}">
            <xm:f>AND($AI$11=Validations!$B$3,Information!$G$23=Validations!$AF$2)</xm:f>
            <x14:dxf>
              <fill>
                <patternFill>
                  <bgColor rgb="FFFF0000"/>
                </patternFill>
              </fill>
            </x14:dxf>
          </x14:cfRule>
          <x14:cfRule type="expression" priority="71" id="{BB870967-C7AB-489B-A5C6-392528E9197D}">
            <xm:f>AND($AI$11=Validations!$B$3,Information!$G$23=Validations!$AF$3)</xm:f>
            <x14:dxf>
              <fill>
                <patternFill>
                  <bgColor rgb="FF00B050"/>
                </patternFill>
              </fill>
            </x14:dxf>
          </x14:cfRule>
          <x14:cfRule type="expression" priority="74" id="{BFDF2C54-B717-4A1F-A711-19595DD0BF0E}">
            <xm:f>AND($AI$11=Validations!$B$2,Information!$G$23=Validations!$AF$2)</xm:f>
            <x14:dxf>
              <fill>
                <patternFill>
                  <bgColor rgb="FF00B050"/>
                </patternFill>
              </fill>
            </x14:dxf>
          </x14:cfRule>
          <xm:sqref>AI11:AK11</xm:sqref>
        </x14:conditionalFormatting>
        <x14:conditionalFormatting xmlns:xm="http://schemas.microsoft.com/office/excel/2006/main">
          <x14:cfRule type="expression" priority="8" id="{9E0AAE22-F9FE-4D6D-A424-CB871D44F96E}">
            <xm:f>$AI$14=Validations!$B$3</xm:f>
            <x14:dxf>
              <fill>
                <patternFill>
                  <bgColor rgb="FF00B050"/>
                </patternFill>
              </fill>
            </x14:dxf>
          </x14:cfRule>
          <x14:cfRule type="expression" priority="7" id="{96334C43-2B29-4FED-AE53-A5B270DDB008}">
            <xm:f>$AI$14=Validations!$B$2</xm:f>
            <x14:dxf>
              <fill>
                <patternFill>
                  <bgColor rgb="FFFF0000"/>
                </patternFill>
              </fill>
            </x14:dxf>
          </x14:cfRule>
          <xm:sqref>AI14:AK14</xm:sqref>
        </x14:conditionalFormatting>
        <x14:conditionalFormatting xmlns:xm="http://schemas.microsoft.com/office/excel/2006/main">
          <x14:cfRule type="expression" priority="62" id="{EF46D31E-EE17-48D5-995A-29E5C208E270}">
            <xm:f>AND($AI$17=Validations!$B$2,Information!$G$23=Validations!$AF$2)</xm:f>
            <x14:dxf>
              <fill>
                <patternFill>
                  <bgColor rgb="FF00B050"/>
                </patternFill>
              </fill>
            </x14:dxf>
          </x14:cfRule>
          <x14:cfRule type="expression" priority="60" id="{4EE5255A-81F9-4B79-913F-217E542CE7F9}">
            <xm:f>AND($AI$17=Validations!$B$3,Information!$G$23=Validations!$AF$2)</xm:f>
            <x14:dxf>
              <fill>
                <patternFill>
                  <bgColor rgb="FFFF0000"/>
                </patternFill>
              </fill>
            </x14:dxf>
          </x14:cfRule>
          <xm:sqref>AI17:AK17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XFC59"/>
  <sheetViews>
    <sheetView showGridLines="0" zoomScale="80" zoomScaleNormal="80" workbookViewId="0">
      <pane ySplit="3" topLeftCell="A8" activePane="bottomLeft" state="frozen"/>
      <selection activeCell="B311" sqref="B311:AG317"/>
      <selection pane="bottomLeft" activeCell="AF16" sqref="AF16:AH16"/>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3" width="9.26953125" style="4" hidden="1"/>
    <col min="16384" max="16384" width="0" style="4" hidden="1"/>
  </cols>
  <sheetData>
    <row r="1" spans="2:37" s="3" customFormat="1" ht="19.8" x14ac:dyDescent="0.3">
      <c r="B1" s="1" t="s">
        <v>250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row>
    <row r="3" spans="2:37" ht="22.2" x14ac:dyDescent="0.35">
      <c r="B3" s="849" t="s">
        <v>251</v>
      </c>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1"/>
      <c r="AF3" s="851"/>
      <c r="AG3" s="851"/>
      <c r="AH3" s="851"/>
      <c r="AI3" s="851"/>
      <c r="AJ3" s="851"/>
      <c r="AK3" s="851"/>
    </row>
    <row r="4" spans="2:37" ht="16.8" thickBot="1" x14ac:dyDescent="0.35">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row>
    <row r="5" spans="2:37" ht="30" customHeight="1" thickTop="1" thickBot="1" x14ac:dyDescent="0.3">
      <c r="B5" s="77" t="s">
        <v>230</v>
      </c>
      <c r="C5" s="787" t="s">
        <v>231</v>
      </c>
      <c r="D5" s="788"/>
      <c r="E5" s="788"/>
      <c r="F5" s="788"/>
      <c r="G5" s="788"/>
      <c r="H5" s="788"/>
      <c r="I5" s="788"/>
      <c r="J5" s="788"/>
      <c r="K5" s="788"/>
      <c r="L5" s="788"/>
      <c r="M5" s="788"/>
      <c r="N5" s="788"/>
      <c r="O5" s="788"/>
      <c r="P5" s="788"/>
      <c r="Q5" s="788"/>
      <c r="R5" s="788"/>
      <c r="S5" s="788"/>
      <c r="T5" s="788"/>
      <c r="U5" s="788"/>
      <c r="V5" s="788"/>
      <c r="W5" s="788"/>
      <c r="X5" s="788"/>
      <c r="Y5" s="788"/>
      <c r="Z5" s="788"/>
      <c r="AA5" s="788"/>
      <c r="AB5" s="788"/>
      <c r="AC5" s="788"/>
      <c r="AD5" s="788"/>
      <c r="AE5" s="788"/>
      <c r="AF5" s="789" t="s">
        <v>5</v>
      </c>
      <c r="AG5" s="790"/>
      <c r="AH5" s="791"/>
      <c r="AI5" s="792" t="s">
        <v>59</v>
      </c>
      <c r="AJ5" s="793"/>
      <c r="AK5" s="794"/>
    </row>
    <row r="6" spans="2:37" ht="30" customHeight="1" thickTop="1" x14ac:dyDescent="0.25">
      <c r="B6" s="5">
        <v>1</v>
      </c>
      <c r="C6" s="795" t="s">
        <v>232</v>
      </c>
      <c r="D6" s="796"/>
      <c r="E6" s="796"/>
      <c r="F6" s="796"/>
      <c r="G6" s="796"/>
      <c r="H6" s="796"/>
      <c r="I6" s="796"/>
      <c r="J6" s="796"/>
      <c r="K6" s="796"/>
      <c r="L6" s="796"/>
      <c r="M6" s="796"/>
      <c r="N6" s="796"/>
      <c r="O6" s="796"/>
      <c r="P6" s="796"/>
      <c r="Q6" s="796"/>
      <c r="R6" s="796"/>
      <c r="S6" s="796"/>
      <c r="T6" s="796"/>
      <c r="U6" s="796"/>
      <c r="V6" s="796"/>
      <c r="W6" s="796"/>
      <c r="X6" s="796"/>
      <c r="Y6" s="796"/>
      <c r="Z6" s="796"/>
      <c r="AA6" s="796"/>
      <c r="AB6" s="796"/>
      <c r="AC6" s="796"/>
      <c r="AD6" s="796"/>
      <c r="AE6" s="797"/>
      <c r="AF6" s="798"/>
      <c r="AG6" s="799"/>
      <c r="AH6" s="800"/>
      <c r="AI6" s="801"/>
      <c r="AJ6" s="799"/>
      <c r="AK6" s="802"/>
    </row>
    <row r="7" spans="2:37" ht="30" customHeight="1" x14ac:dyDescent="0.25">
      <c r="B7" s="6">
        <v>2</v>
      </c>
      <c r="C7" s="775" t="s">
        <v>252</v>
      </c>
      <c r="D7" s="776"/>
      <c r="E7" s="776"/>
      <c r="F7" s="776"/>
      <c r="G7" s="776"/>
      <c r="H7" s="776"/>
      <c r="I7" s="776"/>
      <c r="J7" s="776"/>
      <c r="K7" s="776"/>
      <c r="L7" s="776"/>
      <c r="M7" s="776"/>
      <c r="N7" s="776"/>
      <c r="O7" s="776"/>
      <c r="P7" s="776"/>
      <c r="Q7" s="776"/>
      <c r="R7" s="776"/>
      <c r="S7" s="776"/>
      <c r="T7" s="776"/>
      <c r="U7" s="776"/>
      <c r="V7" s="776"/>
      <c r="W7" s="776"/>
      <c r="X7" s="776"/>
      <c r="Y7" s="776"/>
      <c r="Z7" s="776"/>
      <c r="AA7" s="776"/>
      <c r="AB7" s="776"/>
      <c r="AC7" s="776"/>
      <c r="AD7" s="776"/>
      <c r="AE7" s="777"/>
      <c r="AF7" s="778"/>
      <c r="AG7" s="779"/>
      <c r="AH7" s="780"/>
      <c r="AI7" s="781"/>
      <c r="AJ7" s="779"/>
      <c r="AK7" s="782"/>
    </row>
    <row r="8" spans="2:37" ht="30" customHeight="1" x14ac:dyDescent="0.25">
      <c r="B8" s="6">
        <v>3</v>
      </c>
      <c r="C8" s="775" t="s">
        <v>253</v>
      </c>
      <c r="D8" s="776"/>
      <c r="E8" s="776"/>
      <c r="F8" s="776"/>
      <c r="G8" s="776"/>
      <c r="H8" s="776"/>
      <c r="I8" s="776"/>
      <c r="J8" s="776"/>
      <c r="K8" s="776"/>
      <c r="L8" s="776"/>
      <c r="M8" s="776"/>
      <c r="N8" s="776"/>
      <c r="O8" s="776"/>
      <c r="P8" s="776"/>
      <c r="Q8" s="776"/>
      <c r="R8" s="776"/>
      <c r="S8" s="776"/>
      <c r="T8" s="776"/>
      <c r="U8" s="776"/>
      <c r="V8" s="776"/>
      <c r="W8" s="776"/>
      <c r="X8" s="776"/>
      <c r="Y8" s="776"/>
      <c r="Z8" s="776"/>
      <c r="AA8" s="776"/>
      <c r="AB8" s="776"/>
      <c r="AC8" s="776"/>
      <c r="AD8" s="776"/>
      <c r="AE8" s="777"/>
      <c r="AF8" s="778"/>
      <c r="AG8" s="779"/>
      <c r="AH8" s="780"/>
      <c r="AI8" s="781"/>
      <c r="AJ8" s="779"/>
      <c r="AK8" s="782"/>
    </row>
    <row r="9" spans="2:37" ht="30" customHeight="1" x14ac:dyDescent="0.25">
      <c r="B9" s="6">
        <v>4</v>
      </c>
      <c r="C9" s="775" t="s">
        <v>254</v>
      </c>
      <c r="D9" s="776"/>
      <c r="E9" s="776"/>
      <c r="F9" s="776"/>
      <c r="G9" s="776"/>
      <c r="H9" s="776"/>
      <c r="I9" s="776"/>
      <c r="J9" s="776"/>
      <c r="K9" s="776"/>
      <c r="L9" s="776"/>
      <c r="M9" s="776"/>
      <c r="N9" s="776"/>
      <c r="O9" s="776"/>
      <c r="P9" s="776"/>
      <c r="Q9" s="776"/>
      <c r="R9" s="776"/>
      <c r="S9" s="776"/>
      <c r="T9" s="776"/>
      <c r="U9" s="776"/>
      <c r="V9" s="776"/>
      <c r="W9" s="776"/>
      <c r="X9" s="776"/>
      <c r="Y9" s="776"/>
      <c r="Z9" s="776"/>
      <c r="AA9" s="776"/>
      <c r="AB9" s="776"/>
      <c r="AC9" s="776"/>
      <c r="AD9" s="776"/>
      <c r="AE9" s="777"/>
      <c r="AF9" s="778"/>
      <c r="AG9" s="779"/>
      <c r="AH9" s="780"/>
      <c r="AI9" s="781"/>
      <c r="AJ9" s="779"/>
      <c r="AK9" s="782"/>
    </row>
    <row r="10" spans="2:37" ht="30" customHeight="1" x14ac:dyDescent="0.25">
      <c r="B10" s="6">
        <v>5</v>
      </c>
      <c r="C10" s="775" t="s">
        <v>255</v>
      </c>
      <c r="D10" s="776"/>
      <c r="E10" s="776"/>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7"/>
      <c r="AF10" s="778"/>
      <c r="AG10" s="779"/>
      <c r="AH10" s="780"/>
      <c r="AI10" s="781"/>
      <c r="AJ10" s="779"/>
      <c r="AK10" s="782"/>
    </row>
    <row r="11" spans="2:37" ht="30" customHeight="1" x14ac:dyDescent="0.25">
      <c r="B11" s="6">
        <v>6</v>
      </c>
      <c r="C11" s="775" t="s">
        <v>256</v>
      </c>
      <c r="D11" s="776"/>
      <c r="E11" s="776"/>
      <c r="F11" s="776"/>
      <c r="G11" s="776"/>
      <c r="H11" s="776"/>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7"/>
      <c r="AF11" s="778"/>
      <c r="AG11" s="779"/>
      <c r="AH11" s="780"/>
      <c r="AI11" s="781"/>
      <c r="AJ11" s="779"/>
      <c r="AK11" s="782"/>
    </row>
    <row r="12" spans="2:37" ht="30" customHeight="1" x14ac:dyDescent="0.25">
      <c r="B12" s="6">
        <v>7</v>
      </c>
      <c r="C12" s="775" t="s">
        <v>233</v>
      </c>
      <c r="D12" s="776"/>
      <c r="E12" s="776"/>
      <c r="F12" s="776"/>
      <c r="G12" s="776"/>
      <c r="H12" s="776"/>
      <c r="I12" s="776"/>
      <c r="J12" s="776"/>
      <c r="K12" s="776"/>
      <c r="L12" s="776"/>
      <c r="M12" s="776"/>
      <c r="N12" s="776"/>
      <c r="O12" s="776"/>
      <c r="P12" s="776"/>
      <c r="Q12" s="776"/>
      <c r="R12" s="776"/>
      <c r="S12" s="776"/>
      <c r="T12" s="776"/>
      <c r="U12" s="776"/>
      <c r="V12" s="776"/>
      <c r="W12" s="776"/>
      <c r="X12" s="776"/>
      <c r="Y12" s="776"/>
      <c r="Z12" s="776"/>
      <c r="AA12" s="776"/>
      <c r="AB12" s="776"/>
      <c r="AC12" s="776"/>
      <c r="AD12" s="776"/>
      <c r="AE12" s="777"/>
      <c r="AF12" s="778"/>
      <c r="AG12" s="779"/>
      <c r="AH12" s="780"/>
      <c r="AI12" s="781"/>
      <c r="AJ12" s="779"/>
      <c r="AK12" s="782"/>
    </row>
    <row r="13" spans="2:37" ht="30" customHeight="1" x14ac:dyDescent="0.25">
      <c r="B13" s="6">
        <v>8</v>
      </c>
      <c r="C13" s="775" t="s">
        <v>234</v>
      </c>
      <c r="D13" s="776"/>
      <c r="E13" s="776"/>
      <c r="F13" s="776"/>
      <c r="G13" s="776"/>
      <c r="H13" s="776"/>
      <c r="I13" s="776"/>
      <c r="J13" s="776"/>
      <c r="K13" s="776"/>
      <c r="L13" s="776"/>
      <c r="M13" s="776"/>
      <c r="N13" s="776"/>
      <c r="O13" s="776"/>
      <c r="P13" s="776"/>
      <c r="Q13" s="776"/>
      <c r="R13" s="776"/>
      <c r="S13" s="776"/>
      <c r="T13" s="776"/>
      <c r="U13" s="776"/>
      <c r="V13" s="776"/>
      <c r="W13" s="776"/>
      <c r="X13" s="776"/>
      <c r="Y13" s="776"/>
      <c r="Z13" s="776"/>
      <c r="AA13" s="776"/>
      <c r="AB13" s="776"/>
      <c r="AC13" s="776"/>
      <c r="AD13" s="776"/>
      <c r="AE13" s="777"/>
      <c r="AF13" s="778"/>
      <c r="AG13" s="779"/>
      <c r="AH13" s="780"/>
      <c r="AI13" s="781"/>
      <c r="AJ13" s="779"/>
      <c r="AK13" s="782"/>
    </row>
    <row r="14" spans="2:37" ht="30" customHeight="1" x14ac:dyDescent="0.25">
      <c r="B14" s="6">
        <v>9</v>
      </c>
      <c r="C14" s="775" t="s">
        <v>257</v>
      </c>
      <c r="D14" s="776"/>
      <c r="E14" s="776"/>
      <c r="F14" s="776"/>
      <c r="G14" s="776"/>
      <c r="H14" s="776"/>
      <c r="I14" s="776"/>
      <c r="J14" s="776"/>
      <c r="K14" s="776"/>
      <c r="L14" s="776"/>
      <c r="M14" s="776"/>
      <c r="N14" s="776"/>
      <c r="O14" s="776"/>
      <c r="P14" s="776"/>
      <c r="Q14" s="776"/>
      <c r="R14" s="776"/>
      <c r="S14" s="776"/>
      <c r="T14" s="776"/>
      <c r="U14" s="776"/>
      <c r="V14" s="776"/>
      <c r="W14" s="776"/>
      <c r="X14" s="776"/>
      <c r="Y14" s="776"/>
      <c r="Z14" s="776"/>
      <c r="AA14" s="776"/>
      <c r="AB14" s="776"/>
      <c r="AC14" s="776"/>
      <c r="AD14" s="776"/>
      <c r="AE14" s="777"/>
      <c r="AF14" s="778"/>
      <c r="AG14" s="779"/>
      <c r="AH14" s="780"/>
      <c r="AI14" s="781"/>
      <c r="AJ14" s="779"/>
      <c r="AK14" s="782"/>
    </row>
    <row r="15" spans="2:37" ht="30" customHeight="1" x14ac:dyDescent="0.25">
      <c r="B15" s="6">
        <v>10</v>
      </c>
      <c r="C15" s="775" t="s">
        <v>235</v>
      </c>
      <c r="D15" s="776"/>
      <c r="E15" s="776"/>
      <c r="F15" s="776"/>
      <c r="G15" s="776"/>
      <c r="H15" s="776"/>
      <c r="I15" s="776"/>
      <c r="J15" s="776"/>
      <c r="K15" s="776"/>
      <c r="L15" s="776"/>
      <c r="M15" s="776"/>
      <c r="N15" s="776"/>
      <c r="O15" s="776"/>
      <c r="P15" s="776"/>
      <c r="Q15" s="776"/>
      <c r="R15" s="776"/>
      <c r="S15" s="776"/>
      <c r="T15" s="776"/>
      <c r="U15" s="776"/>
      <c r="V15" s="776"/>
      <c r="W15" s="776"/>
      <c r="X15" s="776"/>
      <c r="Y15" s="776"/>
      <c r="Z15" s="776"/>
      <c r="AA15" s="776"/>
      <c r="AB15" s="776"/>
      <c r="AC15" s="776"/>
      <c r="AD15" s="776"/>
      <c r="AE15" s="777"/>
      <c r="AF15" s="778"/>
      <c r="AG15" s="779"/>
      <c r="AH15" s="780"/>
      <c r="AI15" s="781"/>
      <c r="AJ15" s="779"/>
      <c r="AK15" s="782"/>
    </row>
    <row r="16" spans="2:37" ht="30" customHeight="1" x14ac:dyDescent="0.25">
      <c r="B16" s="261">
        <v>11</v>
      </c>
      <c r="C16" s="857" t="s">
        <v>236</v>
      </c>
      <c r="D16" s="858"/>
      <c r="E16" s="858"/>
      <c r="F16" s="858"/>
      <c r="G16" s="858"/>
      <c r="H16" s="858"/>
      <c r="I16" s="858"/>
      <c r="J16" s="858"/>
      <c r="K16" s="858"/>
      <c r="L16" s="858"/>
      <c r="M16" s="858"/>
      <c r="N16" s="858"/>
      <c r="O16" s="858"/>
      <c r="P16" s="858"/>
      <c r="Q16" s="858"/>
      <c r="R16" s="858"/>
      <c r="S16" s="858"/>
      <c r="T16" s="858"/>
      <c r="U16" s="858"/>
      <c r="V16" s="858"/>
      <c r="W16" s="858"/>
      <c r="X16" s="858"/>
      <c r="Y16" s="858"/>
      <c r="Z16" s="858"/>
      <c r="AA16" s="858"/>
      <c r="AB16" s="858"/>
      <c r="AC16" s="858"/>
      <c r="AD16" s="858"/>
      <c r="AE16" s="859"/>
      <c r="AF16" s="778"/>
      <c r="AG16" s="852"/>
      <c r="AH16" s="853"/>
      <c r="AI16" s="781"/>
      <c r="AJ16" s="852"/>
      <c r="AK16" s="880"/>
    </row>
    <row r="17" spans="2:37" ht="30" customHeight="1" thickBot="1" x14ac:dyDescent="0.3">
      <c r="B17" s="876">
        <v>12</v>
      </c>
      <c r="C17" s="854" t="s">
        <v>258</v>
      </c>
      <c r="D17" s="855"/>
      <c r="E17" s="855"/>
      <c r="F17" s="855"/>
      <c r="G17" s="855"/>
      <c r="H17" s="855"/>
      <c r="I17" s="855"/>
      <c r="J17" s="855"/>
      <c r="K17" s="855"/>
      <c r="L17" s="855"/>
      <c r="M17" s="855"/>
      <c r="N17" s="855"/>
      <c r="O17" s="855"/>
      <c r="P17" s="855"/>
      <c r="Q17" s="855"/>
      <c r="R17" s="855"/>
      <c r="S17" s="855"/>
      <c r="T17" s="855"/>
      <c r="U17" s="855"/>
      <c r="V17" s="855"/>
      <c r="W17" s="855"/>
      <c r="X17" s="855"/>
      <c r="Y17" s="855"/>
      <c r="Z17" s="855"/>
      <c r="AA17" s="855"/>
      <c r="AB17" s="855"/>
      <c r="AC17" s="855"/>
      <c r="AD17" s="855"/>
      <c r="AE17" s="856"/>
      <c r="AF17" s="778"/>
      <c r="AG17" s="779"/>
      <c r="AH17" s="780"/>
      <c r="AI17" s="844"/>
      <c r="AJ17" s="878"/>
      <c r="AK17" s="879"/>
    </row>
    <row r="18" spans="2:37" ht="30" customHeight="1" thickTop="1" thickBot="1" x14ac:dyDescent="0.3">
      <c r="B18" s="877"/>
      <c r="C18" s="860" t="s">
        <v>259</v>
      </c>
      <c r="D18" s="861"/>
      <c r="E18" s="861"/>
      <c r="F18" s="861"/>
      <c r="G18" s="861"/>
      <c r="H18" s="861"/>
      <c r="I18" s="861"/>
      <c r="J18" s="862"/>
      <c r="K18" s="863"/>
      <c r="L18" s="864"/>
      <c r="M18" s="864"/>
      <c r="N18" s="864"/>
      <c r="O18" s="864"/>
      <c r="P18" s="864"/>
      <c r="Q18" s="864"/>
      <c r="R18" s="864"/>
      <c r="S18" s="864"/>
      <c r="T18" s="864"/>
      <c r="U18" s="864"/>
      <c r="V18" s="864"/>
      <c r="W18" s="864"/>
      <c r="X18" s="864"/>
      <c r="Y18" s="864"/>
      <c r="Z18" s="864"/>
      <c r="AA18" s="864"/>
      <c r="AB18" s="864"/>
      <c r="AC18" s="864"/>
      <c r="AD18" s="864"/>
      <c r="AE18" s="864"/>
      <c r="AF18" s="73"/>
      <c r="AG18" s="74"/>
      <c r="AH18" s="74"/>
      <c r="AI18" s="74"/>
      <c r="AJ18" s="74"/>
      <c r="AK18" s="74"/>
    </row>
    <row r="19" spans="2:37" ht="30" customHeight="1" thickTop="1" thickBot="1" x14ac:dyDescent="0.3">
      <c r="B19" s="71">
        <v>13</v>
      </c>
      <c r="C19" s="838" t="s">
        <v>260</v>
      </c>
      <c r="D19" s="865"/>
      <c r="E19" s="865"/>
      <c r="F19" s="865"/>
      <c r="G19" s="865"/>
      <c r="H19" s="865"/>
      <c r="I19" s="865"/>
      <c r="J19" s="865"/>
      <c r="K19" s="866"/>
      <c r="L19" s="866"/>
      <c r="M19" s="866"/>
      <c r="N19" s="866"/>
      <c r="O19" s="866"/>
      <c r="P19" s="866"/>
      <c r="Q19" s="866"/>
      <c r="R19" s="866"/>
      <c r="S19" s="866"/>
      <c r="T19" s="866"/>
      <c r="U19" s="866"/>
      <c r="V19" s="866"/>
      <c r="W19" s="866"/>
      <c r="X19" s="866"/>
      <c r="Y19" s="866"/>
      <c r="Z19" s="866"/>
      <c r="AA19" s="866"/>
      <c r="AB19" s="866"/>
      <c r="AC19" s="866"/>
      <c r="AD19" s="866"/>
      <c r="AE19" s="867"/>
      <c r="AF19" s="871"/>
      <c r="AG19" s="872"/>
      <c r="AH19" s="873"/>
      <c r="AI19" s="871"/>
      <c r="AJ19" s="874"/>
      <c r="AK19" s="875"/>
    </row>
    <row r="20" spans="2:37" ht="30" customHeight="1" thickTop="1" thickBot="1" x14ac:dyDescent="0.3"/>
    <row r="21" spans="2:37" s="31" customFormat="1" ht="30" customHeight="1" thickTop="1" thickBot="1" x14ac:dyDescent="0.4">
      <c r="B21" s="829" t="s">
        <v>261</v>
      </c>
      <c r="C21" s="830"/>
      <c r="D21" s="830"/>
      <c r="E21" s="830"/>
      <c r="F21" s="830"/>
      <c r="G21" s="830"/>
      <c r="H21" s="830"/>
      <c r="I21" s="830"/>
      <c r="J21" s="830"/>
      <c r="K21" s="830"/>
      <c r="L21" s="830"/>
      <c r="M21" s="830"/>
      <c r="N21" s="830"/>
      <c r="O21" s="830"/>
      <c r="P21" s="830"/>
      <c r="Q21" s="830"/>
      <c r="R21" s="830"/>
      <c r="S21" s="830"/>
      <c r="T21" s="830"/>
      <c r="U21" s="830"/>
      <c r="V21" s="830"/>
      <c r="W21" s="830"/>
      <c r="X21" s="830"/>
      <c r="Y21" s="830"/>
      <c r="Z21" s="831"/>
      <c r="AA21" s="826" t="str">
        <f>IF(OR(ISBLANK(AF6),ISBLANK(AF7),ISBLANK(AF8),ISBLANK(AF9),ISBLANK(AF10),ISBLANK(AF11),ISBLANK(AF12),ISBLANK(AF13),ISBLANK(AF14),ISBLANK(AF15),ISBLANK(AF16),ISBLANK(AF17),ISBLANK(AF19)),"",IF(OR(AF6=Validations!B2,AF7=Validations!B2,AF8=Validations!B2,AF9=Validations!B2,AF10=Validations!B2,AF11=Validations!B2,AF12=Validations!B2,AF13=Validations!B2,AF14=Validations!B2,AF15=Validations!B2,AF16=Validations!B2,AF17=Validations!B2,AF19=Validations!B2),Validations!U3,Validations!U2))</f>
        <v/>
      </c>
      <c r="AB21" s="827"/>
      <c r="AC21" s="827"/>
      <c r="AD21" s="827"/>
      <c r="AE21" s="827"/>
      <c r="AF21" s="827"/>
      <c r="AG21" s="827"/>
      <c r="AH21" s="827"/>
      <c r="AI21" s="827"/>
      <c r="AJ21" s="827"/>
      <c r="AK21" s="828"/>
    </row>
    <row r="22" spans="2:37" ht="30" customHeight="1" thickTop="1" thickBot="1" x14ac:dyDescent="0.3"/>
    <row r="23" spans="2:37" s="31" customFormat="1" ht="30" customHeight="1" thickTop="1" thickBot="1" x14ac:dyDescent="0.4">
      <c r="B23" s="829" t="s">
        <v>262</v>
      </c>
      <c r="C23" s="830"/>
      <c r="D23" s="830"/>
      <c r="E23" s="830"/>
      <c r="F23" s="830"/>
      <c r="G23" s="830"/>
      <c r="H23" s="830"/>
      <c r="I23" s="830"/>
      <c r="J23" s="830"/>
      <c r="K23" s="830"/>
      <c r="L23" s="830"/>
      <c r="M23" s="830"/>
      <c r="N23" s="830"/>
      <c r="O23" s="830"/>
      <c r="P23" s="830"/>
      <c r="Q23" s="830"/>
      <c r="R23" s="830"/>
      <c r="S23" s="830"/>
      <c r="T23" s="830"/>
      <c r="U23" s="830"/>
      <c r="V23" s="830"/>
      <c r="W23" s="830"/>
      <c r="X23" s="830"/>
      <c r="Y23" s="830"/>
      <c r="Z23" s="831"/>
      <c r="AA23" s="868"/>
      <c r="AB23" s="869"/>
      <c r="AC23" s="869"/>
      <c r="AD23" s="869"/>
      <c r="AE23" s="869"/>
      <c r="AF23" s="869"/>
      <c r="AG23" s="869"/>
      <c r="AH23" s="869"/>
      <c r="AI23" s="869"/>
      <c r="AJ23" s="869"/>
      <c r="AK23" s="870"/>
    </row>
    <row r="24" spans="2:37" ht="30" customHeight="1" thickTop="1" thickBot="1" x14ac:dyDescent="0.3"/>
    <row r="25" spans="2:37" s="31" customFormat="1" ht="30" customHeight="1" thickTop="1" thickBot="1" x14ac:dyDescent="0.4">
      <c r="B25" s="829" t="s">
        <v>263</v>
      </c>
      <c r="C25" s="830"/>
      <c r="D25" s="830"/>
      <c r="E25" s="830"/>
      <c r="F25" s="830"/>
      <c r="G25" s="830"/>
      <c r="H25" s="830"/>
      <c r="I25" s="830"/>
      <c r="J25" s="830"/>
      <c r="K25" s="830"/>
      <c r="L25" s="830"/>
      <c r="M25" s="830"/>
      <c r="N25" s="830"/>
      <c r="O25" s="830"/>
      <c r="P25" s="830"/>
      <c r="Q25" s="830"/>
      <c r="R25" s="830"/>
      <c r="S25" s="830"/>
      <c r="T25" s="830"/>
      <c r="U25" s="830"/>
      <c r="V25" s="830"/>
      <c r="W25" s="830"/>
      <c r="X25" s="830"/>
      <c r="Y25" s="830"/>
      <c r="Z25" s="830"/>
      <c r="AA25" s="830"/>
      <c r="AB25" s="830"/>
      <c r="AC25" s="830"/>
      <c r="AD25" s="830"/>
      <c r="AE25" s="830"/>
      <c r="AF25" s="830"/>
      <c r="AG25" s="830"/>
      <c r="AH25" s="830"/>
      <c r="AI25" s="830"/>
      <c r="AJ25" s="830"/>
      <c r="AK25" s="831"/>
    </row>
    <row r="26" spans="2:37" ht="30" customHeight="1" thickTop="1" x14ac:dyDescent="0.25">
      <c r="B26" s="814"/>
      <c r="C26" s="815"/>
      <c r="D26" s="815"/>
      <c r="E26" s="815"/>
      <c r="F26" s="815"/>
      <c r="G26" s="815"/>
      <c r="H26" s="815"/>
      <c r="I26" s="815"/>
      <c r="J26" s="815"/>
      <c r="K26" s="815"/>
      <c r="L26" s="815"/>
      <c r="M26" s="815"/>
      <c r="N26" s="815"/>
      <c r="O26" s="815"/>
      <c r="P26" s="815"/>
      <c r="Q26" s="815"/>
      <c r="R26" s="815"/>
      <c r="S26" s="815"/>
      <c r="T26" s="815"/>
      <c r="U26" s="815"/>
      <c r="V26" s="815"/>
      <c r="W26" s="815"/>
      <c r="X26" s="815"/>
      <c r="Y26" s="815"/>
      <c r="Z26" s="815"/>
      <c r="AA26" s="815"/>
      <c r="AB26" s="815"/>
      <c r="AC26" s="815"/>
      <c r="AD26" s="815"/>
      <c r="AE26" s="815"/>
      <c r="AF26" s="815"/>
      <c r="AG26" s="815"/>
      <c r="AH26" s="815"/>
      <c r="AI26" s="815"/>
      <c r="AJ26" s="815"/>
      <c r="AK26" s="816"/>
    </row>
    <row r="27" spans="2:37" ht="30" customHeight="1" x14ac:dyDescent="0.25">
      <c r="B27" s="817"/>
      <c r="C27" s="818"/>
      <c r="D27" s="818"/>
      <c r="E27" s="818"/>
      <c r="F27" s="818"/>
      <c r="G27" s="818"/>
      <c r="H27" s="818"/>
      <c r="I27" s="818"/>
      <c r="J27" s="818"/>
      <c r="K27" s="818"/>
      <c r="L27" s="818"/>
      <c r="M27" s="818"/>
      <c r="N27" s="818"/>
      <c r="O27" s="818"/>
      <c r="P27" s="818"/>
      <c r="Q27" s="818"/>
      <c r="R27" s="818"/>
      <c r="S27" s="818"/>
      <c r="T27" s="818"/>
      <c r="U27" s="818"/>
      <c r="V27" s="818"/>
      <c r="W27" s="818"/>
      <c r="X27" s="818"/>
      <c r="Y27" s="818"/>
      <c r="Z27" s="818"/>
      <c r="AA27" s="818"/>
      <c r="AB27" s="818"/>
      <c r="AC27" s="818"/>
      <c r="AD27" s="818"/>
      <c r="AE27" s="818"/>
      <c r="AF27" s="818"/>
      <c r="AG27" s="818"/>
      <c r="AH27" s="818"/>
      <c r="AI27" s="818"/>
      <c r="AJ27" s="818"/>
      <c r="AK27" s="819"/>
    </row>
    <row r="28" spans="2:37" ht="30" customHeight="1" x14ac:dyDescent="0.25">
      <c r="B28" s="817"/>
      <c r="C28" s="818"/>
      <c r="D28" s="818"/>
      <c r="E28" s="818"/>
      <c r="F28" s="818"/>
      <c r="G28" s="818"/>
      <c r="H28" s="818"/>
      <c r="I28" s="818"/>
      <c r="J28" s="818"/>
      <c r="K28" s="818"/>
      <c r="L28" s="818"/>
      <c r="M28" s="818"/>
      <c r="N28" s="818"/>
      <c r="O28" s="818"/>
      <c r="P28" s="818"/>
      <c r="Q28" s="818"/>
      <c r="R28" s="818"/>
      <c r="S28" s="818"/>
      <c r="T28" s="818"/>
      <c r="U28" s="818"/>
      <c r="V28" s="818"/>
      <c r="W28" s="818"/>
      <c r="X28" s="818"/>
      <c r="Y28" s="818"/>
      <c r="Z28" s="818"/>
      <c r="AA28" s="818"/>
      <c r="AB28" s="818"/>
      <c r="AC28" s="818"/>
      <c r="AD28" s="818"/>
      <c r="AE28" s="818"/>
      <c r="AF28" s="818"/>
      <c r="AG28" s="818"/>
      <c r="AH28" s="818"/>
      <c r="AI28" s="818"/>
      <c r="AJ28" s="818"/>
      <c r="AK28" s="819"/>
    </row>
    <row r="29" spans="2:37" ht="30" customHeight="1" x14ac:dyDescent="0.25">
      <c r="B29" s="817"/>
      <c r="C29" s="818"/>
      <c r="D29" s="818"/>
      <c r="E29" s="818"/>
      <c r="F29" s="818"/>
      <c r="G29" s="818"/>
      <c r="H29" s="818"/>
      <c r="I29" s="818"/>
      <c r="J29" s="818"/>
      <c r="K29" s="818"/>
      <c r="L29" s="818"/>
      <c r="M29" s="818"/>
      <c r="N29" s="818"/>
      <c r="O29" s="818"/>
      <c r="P29" s="818"/>
      <c r="Q29" s="818"/>
      <c r="R29" s="818"/>
      <c r="S29" s="818"/>
      <c r="T29" s="818"/>
      <c r="U29" s="818"/>
      <c r="V29" s="818"/>
      <c r="W29" s="818"/>
      <c r="X29" s="818"/>
      <c r="Y29" s="818"/>
      <c r="Z29" s="818"/>
      <c r="AA29" s="818"/>
      <c r="AB29" s="818"/>
      <c r="AC29" s="818"/>
      <c r="AD29" s="818"/>
      <c r="AE29" s="818"/>
      <c r="AF29" s="818"/>
      <c r="AG29" s="818"/>
      <c r="AH29" s="818"/>
      <c r="AI29" s="818"/>
      <c r="AJ29" s="818"/>
      <c r="AK29" s="819"/>
    </row>
    <row r="30" spans="2:37" ht="30" customHeight="1" x14ac:dyDescent="0.25">
      <c r="B30" s="817"/>
      <c r="C30" s="818"/>
      <c r="D30" s="818"/>
      <c r="E30" s="818"/>
      <c r="F30" s="818"/>
      <c r="G30" s="818"/>
      <c r="H30" s="818"/>
      <c r="I30" s="818"/>
      <c r="J30" s="818"/>
      <c r="K30" s="818"/>
      <c r="L30" s="818"/>
      <c r="M30" s="818"/>
      <c r="N30" s="818"/>
      <c r="O30" s="818"/>
      <c r="P30" s="818"/>
      <c r="Q30" s="818"/>
      <c r="R30" s="818"/>
      <c r="S30" s="818"/>
      <c r="T30" s="818"/>
      <c r="U30" s="818"/>
      <c r="V30" s="818"/>
      <c r="W30" s="818"/>
      <c r="X30" s="818"/>
      <c r="Y30" s="818"/>
      <c r="Z30" s="818"/>
      <c r="AA30" s="818"/>
      <c r="AB30" s="818"/>
      <c r="AC30" s="818"/>
      <c r="AD30" s="818"/>
      <c r="AE30" s="818"/>
      <c r="AF30" s="818"/>
      <c r="AG30" s="818"/>
      <c r="AH30" s="818"/>
      <c r="AI30" s="818"/>
      <c r="AJ30" s="818"/>
      <c r="AK30" s="819"/>
    </row>
    <row r="31" spans="2:37" ht="30" customHeight="1" x14ac:dyDescent="0.25">
      <c r="B31" s="817"/>
      <c r="C31" s="818"/>
      <c r="D31" s="818"/>
      <c r="E31" s="818"/>
      <c r="F31" s="818"/>
      <c r="G31" s="818"/>
      <c r="H31" s="818"/>
      <c r="I31" s="818"/>
      <c r="J31" s="818"/>
      <c r="K31" s="818"/>
      <c r="L31" s="818"/>
      <c r="M31" s="818"/>
      <c r="N31" s="818"/>
      <c r="O31" s="818"/>
      <c r="P31" s="818"/>
      <c r="Q31" s="818"/>
      <c r="R31" s="818"/>
      <c r="S31" s="818"/>
      <c r="T31" s="818"/>
      <c r="U31" s="818"/>
      <c r="V31" s="818"/>
      <c r="W31" s="818"/>
      <c r="X31" s="818"/>
      <c r="Y31" s="818"/>
      <c r="Z31" s="818"/>
      <c r="AA31" s="818"/>
      <c r="AB31" s="818"/>
      <c r="AC31" s="818"/>
      <c r="AD31" s="818"/>
      <c r="AE31" s="818"/>
      <c r="AF31" s="818"/>
      <c r="AG31" s="818"/>
      <c r="AH31" s="818"/>
      <c r="AI31" s="818"/>
      <c r="AJ31" s="818"/>
      <c r="AK31" s="819"/>
    </row>
    <row r="32" spans="2:37" ht="30" customHeight="1" thickBot="1" x14ac:dyDescent="0.3">
      <c r="B32" s="820"/>
      <c r="C32" s="821"/>
      <c r="D32" s="821"/>
      <c r="E32" s="821"/>
      <c r="F32" s="821"/>
      <c r="G32" s="821"/>
      <c r="H32" s="821"/>
      <c r="I32" s="821"/>
      <c r="J32" s="821"/>
      <c r="K32" s="821"/>
      <c r="L32" s="821"/>
      <c r="M32" s="821"/>
      <c r="N32" s="821"/>
      <c r="O32" s="821"/>
      <c r="P32" s="821"/>
      <c r="Q32" s="821"/>
      <c r="R32" s="821"/>
      <c r="S32" s="821"/>
      <c r="T32" s="821"/>
      <c r="U32" s="821"/>
      <c r="V32" s="821"/>
      <c r="W32" s="821"/>
      <c r="X32" s="821"/>
      <c r="Y32" s="821"/>
      <c r="Z32" s="821"/>
      <c r="AA32" s="821"/>
      <c r="AB32" s="821"/>
      <c r="AC32" s="821"/>
      <c r="AD32" s="821"/>
      <c r="AE32" s="821"/>
      <c r="AF32" s="821"/>
      <c r="AG32" s="821"/>
      <c r="AH32" s="821"/>
      <c r="AI32" s="821"/>
      <c r="AJ32" s="821"/>
      <c r="AK32" s="822"/>
    </row>
    <row r="33" spans="2:37" ht="30" customHeight="1" thickTop="1" thickBot="1" x14ac:dyDescent="0.3">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row>
    <row r="34" spans="2:37" s="31" customFormat="1" ht="30" customHeight="1" thickTop="1" thickBot="1" x14ac:dyDescent="0.4">
      <c r="B34" s="829" t="s">
        <v>264</v>
      </c>
      <c r="C34" s="830"/>
      <c r="D34" s="830"/>
      <c r="E34" s="830"/>
      <c r="F34" s="830"/>
      <c r="G34" s="830"/>
      <c r="H34" s="830"/>
      <c r="I34" s="830"/>
      <c r="J34" s="830"/>
      <c r="K34" s="830"/>
      <c r="L34" s="830"/>
      <c r="M34" s="830"/>
      <c r="N34" s="830"/>
      <c r="O34" s="830"/>
      <c r="P34" s="830"/>
      <c r="Q34" s="830"/>
      <c r="R34" s="830"/>
      <c r="S34" s="830"/>
      <c r="T34" s="830"/>
      <c r="U34" s="830"/>
      <c r="V34" s="830"/>
      <c r="W34" s="830"/>
      <c r="X34" s="830"/>
      <c r="Y34" s="830"/>
      <c r="Z34" s="831"/>
      <c r="AA34" s="868"/>
      <c r="AB34" s="869"/>
      <c r="AC34" s="869"/>
      <c r="AD34" s="869"/>
      <c r="AE34" s="869"/>
      <c r="AF34" s="869"/>
      <c r="AG34" s="869"/>
      <c r="AH34" s="869"/>
      <c r="AI34" s="869"/>
      <c r="AJ34" s="869"/>
      <c r="AK34" s="870"/>
    </row>
    <row r="35" spans="2:37" ht="30" customHeight="1" thickTop="1" thickBot="1" x14ac:dyDescent="0.3"/>
    <row r="36" spans="2:37" s="31" customFormat="1" ht="30" customHeight="1" thickTop="1" thickBot="1" x14ac:dyDescent="0.4">
      <c r="B36" s="829" t="s">
        <v>223</v>
      </c>
      <c r="C36" s="830"/>
      <c r="D36" s="830"/>
      <c r="E36" s="830"/>
      <c r="F36" s="830"/>
      <c r="G36" s="830"/>
      <c r="H36" s="830"/>
      <c r="I36" s="830"/>
      <c r="J36" s="830"/>
      <c r="K36" s="830"/>
      <c r="L36" s="830"/>
      <c r="M36" s="830"/>
      <c r="N36" s="830"/>
      <c r="O36" s="830"/>
      <c r="P36" s="830"/>
      <c r="Q36" s="830"/>
      <c r="R36" s="830"/>
      <c r="S36" s="830"/>
      <c r="T36" s="830"/>
      <c r="U36" s="830"/>
      <c r="V36" s="830"/>
      <c r="W36" s="830"/>
      <c r="X36" s="830"/>
      <c r="Y36" s="830"/>
      <c r="Z36" s="830"/>
      <c r="AA36" s="830"/>
      <c r="AB36" s="830"/>
      <c r="AC36" s="830"/>
      <c r="AD36" s="830"/>
      <c r="AE36" s="830"/>
      <c r="AF36" s="830"/>
      <c r="AG36" s="830"/>
      <c r="AH36" s="830"/>
      <c r="AI36" s="830"/>
      <c r="AJ36" s="830"/>
      <c r="AK36" s="831"/>
    </row>
    <row r="37" spans="2:37" ht="30" customHeight="1" thickTop="1" x14ac:dyDescent="0.25">
      <c r="B37" s="814"/>
      <c r="C37" s="815"/>
      <c r="D37" s="815"/>
      <c r="E37" s="815"/>
      <c r="F37" s="815"/>
      <c r="G37" s="815"/>
      <c r="H37" s="815"/>
      <c r="I37" s="815"/>
      <c r="J37" s="815"/>
      <c r="K37" s="815"/>
      <c r="L37" s="815"/>
      <c r="M37" s="815"/>
      <c r="N37" s="815"/>
      <c r="O37" s="815"/>
      <c r="P37" s="815"/>
      <c r="Q37" s="815"/>
      <c r="R37" s="815"/>
      <c r="S37" s="815"/>
      <c r="T37" s="815"/>
      <c r="U37" s="815"/>
      <c r="V37" s="815"/>
      <c r="W37" s="815"/>
      <c r="X37" s="815"/>
      <c r="Y37" s="815"/>
      <c r="Z37" s="815"/>
      <c r="AA37" s="815"/>
      <c r="AB37" s="815"/>
      <c r="AC37" s="815"/>
      <c r="AD37" s="815"/>
      <c r="AE37" s="815"/>
      <c r="AF37" s="815"/>
      <c r="AG37" s="815"/>
      <c r="AH37" s="815"/>
      <c r="AI37" s="815"/>
      <c r="AJ37" s="815"/>
      <c r="AK37" s="816"/>
    </row>
    <row r="38" spans="2:37" ht="30" customHeight="1" x14ac:dyDescent="0.25">
      <c r="B38" s="817"/>
      <c r="C38" s="818"/>
      <c r="D38" s="818"/>
      <c r="E38" s="818"/>
      <c r="F38" s="818"/>
      <c r="G38" s="818"/>
      <c r="H38" s="818"/>
      <c r="I38" s="818"/>
      <c r="J38" s="818"/>
      <c r="K38" s="818"/>
      <c r="L38" s="818"/>
      <c r="M38" s="818"/>
      <c r="N38" s="818"/>
      <c r="O38" s="818"/>
      <c r="P38" s="818"/>
      <c r="Q38" s="818"/>
      <c r="R38" s="818"/>
      <c r="S38" s="818"/>
      <c r="T38" s="818"/>
      <c r="U38" s="818"/>
      <c r="V38" s="818"/>
      <c r="W38" s="818"/>
      <c r="X38" s="818"/>
      <c r="Y38" s="818"/>
      <c r="Z38" s="818"/>
      <c r="AA38" s="818"/>
      <c r="AB38" s="818"/>
      <c r="AC38" s="818"/>
      <c r="AD38" s="818"/>
      <c r="AE38" s="818"/>
      <c r="AF38" s="818"/>
      <c r="AG38" s="818"/>
      <c r="AH38" s="818"/>
      <c r="AI38" s="818"/>
      <c r="AJ38" s="818"/>
      <c r="AK38" s="819"/>
    </row>
    <row r="39" spans="2:37" ht="30" customHeight="1" x14ac:dyDescent="0.25">
      <c r="B39" s="817"/>
      <c r="C39" s="818"/>
      <c r="D39" s="818"/>
      <c r="E39" s="818"/>
      <c r="F39" s="818"/>
      <c r="G39" s="818"/>
      <c r="H39" s="818"/>
      <c r="I39" s="818"/>
      <c r="J39" s="818"/>
      <c r="K39" s="818"/>
      <c r="L39" s="818"/>
      <c r="M39" s="818"/>
      <c r="N39" s="818"/>
      <c r="O39" s="818"/>
      <c r="P39" s="818"/>
      <c r="Q39" s="818"/>
      <c r="R39" s="818"/>
      <c r="S39" s="818"/>
      <c r="T39" s="818"/>
      <c r="U39" s="818"/>
      <c r="V39" s="818"/>
      <c r="W39" s="818"/>
      <c r="X39" s="818"/>
      <c r="Y39" s="818"/>
      <c r="Z39" s="818"/>
      <c r="AA39" s="818"/>
      <c r="AB39" s="818"/>
      <c r="AC39" s="818"/>
      <c r="AD39" s="818"/>
      <c r="AE39" s="818"/>
      <c r="AF39" s="818"/>
      <c r="AG39" s="818"/>
      <c r="AH39" s="818"/>
      <c r="AI39" s="818"/>
      <c r="AJ39" s="818"/>
      <c r="AK39" s="819"/>
    </row>
    <row r="40" spans="2:37" ht="30" customHeight="1" x14ac:dyDescent="0.25">
      <c r="B40" s="817"/>
      <c r="C40" s="818"/>
      <c r="D40" s="818"/>
      <c r="E40" s="818"/>
      <c r="F40" s="818"/>
      <c r="G40" s="818"/>
      <c r="H40" s="818"/>
      <c r="I40" s="818"/>
      <c r="J40" s="818"/>
      <c r="K40" s="818"/>
      <c r="L40" s="818"/>
      <c r="M40" s="818"/>
      <c r="N40" s="818"/>
      <c r="O40" s="818"/>
      <c r="P40" s="818"/>
      <c r="Q40" s="818"/>
      <c r="R40" s="818"/>
      <c r="S40" s="818"/>
      <c r="T40" s="818"/>
      <c r="U40" s="818"/>
      <c r="V40" s="818"/>
      <c r="W40" s="818"/>
      <c r="X40" s="818"/>
      <c r="Y40" s="818"/>
      <c r="Z40" s="818"/>
      <c r="AA40" s="818"/>
      <c r="AB40" s="818"/>
      <c r="AC40" s="818"/>
      <c r="AD40" s="818"/>
      <c r="AE40" s="818"/>
      <c r="AF40" s="818"/>
      <c r="AG40" s="818"/>
      <c r="AH40" s="818"/>
      <c r="AI40" s="818"/>
      <c r="AJ40" s="818"/>
      <c r="AK40" s="819"/>
    </row>
    <row r="41" spans="2:37" ht="30" customHeight="1" x14ac:dyDescent="0.25">
      <c r="B41" s="817"/>
      <c r="C41" s="818"/>
      <c r="D41" s="818"/>
      <c r="E41" s="818"/>
      <c r="F41" s="818"/>
      <c r="G41" s="818"/>
      <c r="H41" s="818"/>
      <c r="I41" s="818"/>
      <c r="J41" s="818"/>
      <c r="K41" s="818"/>
      <c r="L41" s="818"/>
      <c r="M41" s="818"/>
      <c r="N41" s="818"/>
      <c r="O41" s="818"/>
      <c r="P41" s="818"/>
      <c r="Q41" s="818"/>
      <c r="R41" s="818"/>
      <c r="S41" s="818"/>
      <c r="T41" s="818"/>
      <c r="U41" s="818"/>
      <c r="V41" s="818"/>
      <c r="W41" s="818"/>
      <c r="X41" s="818"/>
      <c r="Y41" s="818"/>
      <c r="Z41" s="818"/>
      <c r="AA41" s="818"/>
      <c r="AB41" s="818"/>
      <c r="AC41" s="818"/>
      <c r="AD41" s="818"/>
      <c r="AE41" s="818"/>
      <c r="AF41" s="818"/>
      <c r="AG41" s="818"/>
      <c r="AH41" s="818"/>
      <c r="AI41" s="818"/>
      <c r="AJ41" s="818"/>
      <c r="AK41" s="819"/>
    </row>
    <row r="42" spans="2:37" ht="30" customHeight="1" x14ac:dyDescent="0.25">
      <c r="B42" s="817"/>
      <c r="C42" s="818"/>
      <c r="D42" s="818"/>
      <c r="E42" s="818"/>
      <c r="F42" s="818"/>
      <c r="G42" s="818"/>
      <c r="H42" s="818"/>
      <c r="I42" s="818"/>
      <c r="J42" s="818"/>
      <c r="K42" s="818"/>
      <c r="L42" s="818"/>
      <c r="M42" s="818"/>
      <c r="N42" s="818"/>
      <c r="O42" s="818"/>
      <c r="P42" s="818"/>
      <c r="Q42" s="818"/>
      <c r="R42" s="818"/>
      <c r="S42" s="818"/>
      <c r="T42" s="818"/>
      <c r="U42" s="818"/>
      <c r="V42" s="818"/>
      <c r="W42" s="818"/>
      <c r="X42" s="818"/>
      <c r="Y42" s="818"/>
      <c r="Z42" s="818"/>
      <c r="AA42" s="818"/>
      <c r="AB42" s="818"/>
      <c r="AC42" s="818"/>
      <c r="AD42" s="818"/>
      <c r="AE42" s="818"/>
      <c r="AF42" s="818"/>
      <c r="AG42" s="818"/>
      <c r="AH42" s="818"/>
      <c r="AI42" s="818"/>
      <c r="AJ42" s="818"/>
      <c r="AK42" s="819"/>
    </row>
    <row r="43" spans="2:37" ht="30" customHeight="1" thickBot="1" x14ac:dyDescent="0.3">
      <c r="B43" s="820"/>
      <c r="C43" s="821"/>
      <c r="D43" s="821"/>
      <c r="E43" s="821"/>
      <c r="F43" s="821"/>
      <c r="G43" s="821"/>
      <c r="H43" s="821"/>
      <c r="I43" s="821"/>
      <c r="J43" s="821"/>
      <c r="K43" s="821"/>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1"/>
      <c r="AI43" s="821"/>
      <c r="AJ43" s="821"/>
      <c r="AK43" s="822"/>
    </row>
    <row r="44" spans="2:37" ht="30" customHeight="1" thickTop="1" x14ac:dyDescent="0.25">
      <c r="B44" s="113" t="s">
        <v>224</v>
      </c>
    </row>
    <row r="45" spans="2:37" ht="30" hidden="1" customHeight="1" x14ac:dyDescent="0.25"/>
    <row r="46" spans="2:37" ht="30" hidden="1" customHeight="1" x14ac:dyDescent="0.25"/>
    <row r="47" spans="2:37" ht="30" hidden="1" customHeight="1" x14ac:dyDescent="0.25"/>
    <row r="48" spans="2:37" ht="30" hidden="1" customHeight="1" x14ac:dyDescent="0.25"/>
    <row r="49" ht="30" hidden="1" customHeight="1" x14ac:dyDescent="0.25"/>
    <row r="50" ht="30" hidden="1" customHeight="1" x14ac:dyDescent="0.25"/>
    <row r="51" ht="30" hidden="1" customHeight="1" x14ac:dyDescent="0.25"/>
    <row r="52" ht="30" hidden="1" customHeight="1" x14ac:dyDescent="0.25"/>
    <row r="53" ht="30" hidden="1" customHeight="1" x14ac:dyDescent="0.25"/>
    <row r="54" ht="30" hidden="1" customHeight="1" x14ac:dyDescent="0.25"/>
    <row r="55" ht="30" hidden="1" customHeight="1" x14ac:dyDescent="0.25"/>
    <row r="56" ht="30" hidden="1" customHeight="1" x14ac:dyDescent="0.25"/>
    <row r="57" ht="30" hidden="1" customHeight="1" x14ac:dyDescent="0.25"/>
    <row r="58" ht="30" hidden="1" customHeight="1" x14ac:dyDescent="0.25"/>
    <row r="59" ht="30" hidden="1" customHeight="1" x14ac:dyDescent="0.25"/>
  </sheetData>
  <sheetProtection sheet="1" selectLockedCells="1"/>
  <mergeCells count="57">
    <mergeCell ref="AI12:AK12"/>
    <mergeCell ref="AI13:AK13"/>
    <mergeCell ref="AI14:AK14"/>
    <mergeCell ref="AI15:AK15"/>
    <mergeCell ref="AI17:AK17"/>
    <mergeCell ref="AI16:AK16"/>
    <mergeCell ref="B36:AK36"/>
    <mergeCell ref="B37:AK43"/>
    <mergeCell ref="B26:AK32"/>
    <mergeCell ref="C18:J18"/>
    <mergeCell ref="K18:AE18"/>
    <mergeCell ref="C19:AE19"/>
    <mergeCell ref="B34:Z34"/>
    <mergeCell ref="AA34:AK34"/>
    <mergeCell ref="B25:AK25"/>
    <mergeCell ref="B21:Z21"/>
    <mergeCell ref="AA21:AK21"/>
    <mergeCell ref="B23:Z23"/>
    <mergeCell ref="AA23:AK23"/>
    <mergeCell ref="AF19:AH19"/>
    <mergeCell ref="AI19:AK19"/>
    <mergeCell ref="B17:B18"/>
    <mergeCell ref="C12:AE12"/>
    <mergeCell ref="C13:AE13"/>
    <mergeCell ref="C14:AE14"/>
    <mergeCell ref="C15:AE15"/>
    <mergeCell ref="C17:AE17"/>
    <mergeCell ref="C16:AE16"/>
    <mergeCell ref="AF12:AH12"/>
    <mergeCell ref="AF13:AH13"/>
    <mergeCell ref="AF14:AH14"/>
    <mergeCell ref="AF15:AH15"/>
    <mergeCell ref="AF17:AH17"/>
    <mergeCell ref="AF16:AH16"/>
    <mergeCell ref="C10:AE10"/>
    <mergeCell ref="C11:AE11"/>
    <mergeCell ref="C8:AE8"/>
    <mergeCell ref="AF8:AH8"/>
    <mergeCell ref="AF9:AH9"/>
    <mergeCell ref="AF10:AH10"/>
    <mergeCell ref="AF11:AH11"/>
    <mergeCell ref="AI8:AK8"/>
    <mergeCell ref="AI9:AK9"/>
    <mergeCell ref="AI10:AK10"/>
    <mergeCell ref="AI11:AK11"/>
    <mergeCell ref="B2:AK2"/>
    <mergeCell ref="C7:AE7"/>
    <mergeCell ref="B3:AK3"/>
    <mergeCell ref="C5:AE5"/>
    <mergeCell ref="C6:AE6"/>
    <mergeCell ref="AF5:AH5"/>
    <mergeCell ref="AI5:AK5"/>
    <mergeCell ref="AF6:AH6"/>
    <mergeCell ref="AF7:AH7"/>
    <mergeCell ref="AI6:AK6"/>
    <mergeCell ref="AI7:AK7"/>
    <mergeCell ref="C9:AE9"/>
  </mergeCells>
  <conditionalFormatting sqref="B26:AK32">
    <cfRule type="expression" dxfId="940" priority="53">
      <formula>ISBLANK($B$26)</formula>
    </cfRule>
  </conditionalFormatting>
  <conditionalFormatting sqref="B37:AK43">
    <cfRule type="expression" dxfId="939" priority="49">
      <formula>ISBLANK($B$37)</formula>
    </cfRule>
  </conditionalFormatting>
  <conditionalFormatting sqref="C18:AE18">
    <cfRule type="expression" dxfId="938" priority="56">
      <formula>NOT(OR($AF$17="Yes",$AI$17="Yes"))</formula>
    </cfRule>
  </conditionalFormatting>
  <conditionalFormatting sqref="K18:AE18">
    <cfRule type="expression" dxfId="937" priority="57">
      <formula>ISBLANK($K$18)</formula>
    </cfRule>
  </conditionalFormatting>
  <conditionalFormatting sqref="AA23:AK23">
    <cfRule type="expression" dxfId="936" priority="58">
      <formula>ISBLANK($AA$23)</formula>
    </cfRule>
  </conditionalFormatting>
  <conditionalFormatting sqref="AA34:AK34">
    <cfRule type="expression" dxfId="935" priority="299">
      <formula>ISBLANK($AA$34)</formula>
    </cfRule>
  </conditionalFormatting>
  <conditionalFormatting sqref="AF6">
    <cfRule type="expression" dxfId="934" priority="823">
      <formula>ISBLANK($AF$6)</formula>
    </cfRule>
  </conditionalFormatting>
  <conditionalFormatting sqref="AF7">
    <cfRule type="expression" dxfId="933" priority="757">
      <formula>ISBLANK($AF$7)</formula>
    </cfRule>
  </conditionalFormatting>
  <conditionalFormatting sqref="AF8">
    <cfRule type="expression" dxfId="932" priority="91">
      <formula>ISBLANK($AF$8)</formula>
    </cfRule>
  </conditionalFormatting>
  <conditionalFormatting sqref="AF9:AF15 AF17">
    <cfRule type="expression" dxfId="931" priority="88">
      <formula>ISBLANK($AF$9)</formula>
    </cfRule>
  </conditionalFormatting>
  <conditionalFormatting sqref="AF10">
    <cfRule type="expression" dxfId="930" priority="85">
      <formula>ISBLANK($AF$10)</formula>
    </cfRule>
  </conditionalFormatting>
  <conditionalFormatting sqref="AF11">
    <cfRule type="expression" dxfId="929" priority="82">
      <formula>ISBLANK($AF$11)</formula>
    </cfRule>
  </conditionalFormatting>
  <conditionalFormatting sqref="AF12">
    <cfRule type="expression" dxfId="928" priority="79">
      <formula>ISBLANK($AF$12)</formula>
    </cfRule>
  </conditionalFormatting>
  <conditionalFormatting sqref="AF13">
    <cfRule type="expression" dxfId="927" priority="76">
      <formula>ISBLANK($AF$13)</formula>
    </cfRule>
  </conditionalFormatting>
  <conditionalFormatting sqref="AF14">
    <cfRule type="expression" dxfId="926" priority="73">
      <formula>ISBLANK($AF$14)</formula>
    </cfRule>
  </conditionalFormatting>
  <conditionalFormatting sqref="AF15">
    <cfRule type="expression" dxfId="925" priority="70">
      <formula>ISBLANK($AF$15)</formula>
    </cfRule>
  </conditionalFormatting>
  <conditionalFormatting sqref="AF17">
    <cfRule type="expression" dxfId="924" priority="64">
      <formula>ISBLANK($AF$17)</formula>
    </cfRule>
  </conditionalFormatting>
  <conditionalFormatting sqref="AF19">
    <cfRule type="expression" dxfId="923" priority="61">
      <formula>ISBLANK($AF$19)</formula>
    </cfRule>
  </conditionalFormatting>
  <conditionalFormatting sqref="AF16:AH16">
    <cfRule type="expression" dxfId="922" priority="67">
      <formula>ISBLANK($AF$16)</formula>
    </cfRule>
    <cfRule type="expression" dxfId="921" priority="65">
      <formula>$AF$16="Yes"</formula>
    </cfRule>
    <cfRule type="expression" dxfId="920" priority="66">
      <formula>$AF$16="No"</formula>
    </cfRule>
  </conditionalFormatting>
  <conditionalFormatting sqref="AI6:AK6">
    <cfRule type="expression" dxfId="919" priority="44">
      <formula>$AI$6="No"</formula>
    </cfRule>
    <cfRule type="expression" dxfId="918" priority="45">
      <formula>$AI$6="Yes"</formula>
    </cfRule>
    <cfRule type="expression" dxfId="917" priority="46">
      <formula>ISBLANK($AI$6)</formula>
    </cfRule>
  </conditionalFormatting>
  <conditionalFormatting sqref="AI7:AK7">
    <cfRule type="expression" dxfId="916" priority="42">
      <formula>$AI$7="Yes"</formula>
    </cfRule>
    <cfRule type="expression" dxfId="915" priority="41">
      <formula>$AI$7="No"</formula>
    </cfRule>
    <cfRule type="expression" dxfId="914" priority="43">
      <formula>ISBLANK($AI$7)</formula>
    </cfRule>
  </conditionalFormatting>
  <conditionalFormatting sqref="AI8:AK8">
    <cfRule type="expression" dxfId="913" priority="39">
      <formula>$AI$8="Yes"</formula>
    </cfRule>
    <cfRule type="expression" dxfId="912" priority="38">
      <formula>$AI$8="No"</formula>
    </cfRule>
    <cfRule type="expression" dxfId="911" priority="40">
      <formula>ISBLANK($AI$8)</formula>
    </cfRule>
  </conditionalFormatting>
  <conditionalFormatting sqref="AI9:AK9">
    <cfRule type="expression" dxfId="910" priority="37">
      <formula>ISBLANK($AI$9)</formula>
    </cfRule>
    <cfRule type="expression" dxfId="909" priority="36">
      <formula>$AI$9="Yes"</formula>
    </cfRule>
    <cfRule type="expression" dxfId="908" priority="35">
      <formula>$AI$9="No"</formula>
    </cfRule>
  </conditionalFormatting>
  <conditionalFormatting sqref="AI10:AK10">
    <cfRule type="expression" dxfId="907" priority="52">
      <formula>ISBLANK($AI$10)</formula>
    </cfRule>
    <cfRule type="expression" dxfId="906" priority="34">
      <formula>$AI$10="Yes"</formula>
    </cfRule>
    <cfRule type="expression" dxfId="905" priority="33">
      <formula>$AI$10="No"</formula>
    </cfRule>
  </conditionalFormatting>
  <conditionalFormatting sqref="AI11:AK11">
    <cfRule type="expression" dxfId="904" priority="31">
      <formula>ISBLANK($AI$11)</formula>
    </cfRule>
    <cfRule type="expression" dxfId="903" priority="30">
      <formula>$AI$11="No"</formula>
    </cfRule>
    <cfRule type="expression" dxfId="902" priority="29">
      <formula>$AI$11="Yes"</formula>
    </cfRule>
  </conditionalFormatting>
  <conditionalFormatting sqref="AI12:AK12">
    <cfRule type="expression" dxfId="901" priority="28">
      <formula>ISBLANK($AI$12)</formula>
    </cfRule>
    <cfRule type="expression" dxfId="900" priority="26">
      <formula>$AI$12="No"</formula>
    </cfRule>
    <cfRule type="expression" dxfId="899" priority="27">
      <formula>$AI$12="Yes"</formula>
    </cfRule>
  </conditionalFormatting>
  <conditionalFormatting sqref="AI13:AK13">
    <cfRule type="expression" dxfId="898" priority="23">
      <formula>$AI$13="No"</formula>
    </cfRule>
    <cfRule type="expression" dxfId="897" priority="24">
      <formula>$AI$13="Yes"</formula>
    </cfRule>
    <cfRule type="expression" dxfId="896" priority="25">
      <formula>ISBLANK($AI$13)</formula>
    </cfRule>
  </conditionalFormatting>
  <conditionalFormatting sqref="AI14:AK14">
    <cfRule type="expression" dxfId="895" priority="21">
      <formula>$AI$14="No"</formula>
    </cfRule>
    <cfRule type="expression" dxfId="894" priority="20">
      <formula>$AI$14="Yes"</formula>
    </cfRule>
    <cfRule type="expression" dxfId="893" priority="22">
      <formula>ISBLANK($AI$14)</formula>
    </cfRule>
  </conditionalFormatting>
  <conditionalFormatting sqref="AI15:AK15">
    <cfRule type="expression" dxfId="892" priority="17">
      <formula>$AI$15="Yes"</formula>
    </cfRule>
    <cfRule type="expression" dxfId="891" priority="19">
      <formula>ISBLANK($AI$15)</formula>
    </cfRule>
    <cfRule type="expression" dxfId="890" priority="18">
      <formula>$AI$15="No"</formula>
    </cfRule>
  </conditionalFormatting>
  <conditionalFormatting sqref="AI16:AK16">
    <cfRule type="expression" dxfId="889" priority="32">
      <formula>ISBLANK($AI$16)</formula>
    </cfRule>
    <cfRule type="expression" dxfId="888" priority="10">
      <formula>$AI$16="No"</formula>
    </cfRule>
    <cfRule type="expression" dxfId="887" priority="9">
      <formula>$AI$16="Yes"</formula>
    </cfRule>
  </conditionalFormatting>
  <conditionalFormatting sqref="AI17:AK17">
    <cfRule type="expression" dxfId="886" priority="16">
      <formula>ISBLANK($AI$17)</formula>
    </cfRule>
    <cfRule type="expression" dxfId="885" priority="15">
      <formula>$AI$17="Yes"</formula>
    </cfRule>
    <cfRule type="expression" dxfId="884" priority="14">
      <formula>$AI$17="No"</formula>
    </cfRule>
  </conditionalFormatting>
  <conditionalFormatting sqref="AI19:AK19">
    <cfRule type="expression" dxfId="883" priority="13">
      <formula>ISBLANK($AI$19)</formula>
    </cfRule>
    <cfRule type="expression" dxfId="882" priority="12">
      <formula>$AI$19="Yes"</formula>
    </cfRule>
    <cfRule type="expression" dxfId="881" priority="11">
      <formula>$AI$19="No"</formula>
    </cfRule>
  </conditionalFormatting>
  <dataValidations count="2">
    <dataValidation type="list" allowBlank="1" showInputMessage="1" showErrorMessage="1" sqref="AI6:AI16 AF19 AI17:AK17 AI19 AF6:AF17" xr:uid="{00000000-0002-0000-0200-000000000000}">
      <formula1>YesNo</formula1>
    </dataValidation>
    <dataValidation type="list" allowBlank="1" showInputMessage="1" showErrorMessage="1" sqref="AA23:AK23 AA34:AK34" xr:uid="{00000000-0002-0000-0200-000001000000}">
      <formula1>Suitability</formula1>
    </dataValidation>
  </dataValidations>
  <pageMargins left="0.70866141732283472" right="0.70866141732283472" top="0.74803149606299213" bottom="0.74803149606299213" header="0.31496062992125984" footer="0.31496062992125984"/>
  <pageSetup paperSize="9" scale="87"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6" id="{F1043435-0EF5-4FC5-A13D-1A7A166FC32B}">
            <xm:f>AND(ISBLANK(Information!$G$12),NOT(OR(Information!$Y$299=Validations!$T$4,Information!$Y$299=Validations!$T$3)))</xm:f>
            <x14:dxf>
              <fill>
                <patternFill>
                  <bgColor theme="0" tint="-0.24994659260841701"/>
                </patternFill>
              </fill>
            </x14:dxf>
          </x14:cfRule>
          <x14:cfRule type="expression" priority="7" id="{2345CA3A-6290-4F9D-903B-BB0EA5B7C298}">
            <xm:f>AND(Information!$G$12=Validations!$A$2,NOT(OR(Information!$Y$311=Validations!$T$4,Information!$Y$311=Validations!$T$3)))</xm:f>
            <x14:dxf>
              <fill>
                <patternFill>
                  <bgColor theme="0" tint="-0.24994659260841701"/>
                </patternFill>
              </fill>
            </x14:dxf>
          </x14:cfRule>
          <xm:sqref>A3:AL44</xm:sqref>
        </x14:conditionalFormatting>
        <x14:conditionalFormatting xmlns:xm="http://schemas.microsoft.com/office/excel/2006/main">
          <x14:cfRule type="expression" priority="48" id="{B4282CFB-B45D-4515-9AA6-59841D61F519}">
            <xm:f>NOT(Information!$G$12=Validations!$A$2)</xm:f>
            <x14:dxf>
              <fill>
                <patternFill>
                  <bgColor theme="0" tint="-0.24994659260841701"/>
                </patternFill>
              </fill>
            </x14:dxf>
          </x14:cfRule>
          <xm:sqref>B34:AK43</xm:sqref>
        </x14:conditionalFormatting>
        <x14:conditionalFormatting xmlns:xm="http://schemas.microsoft.com/office/excel/2006/main">
          <x14:cfRule type="expression" priority="96" id="{17AB7C7C-6DEF-4DFC-830C-57E7E96DAD0C}">
            <xm:f>NOT(OR($AA$21=Validations!$U$2,$AA$21=Validations!$U$3))</xm:f>
            <x14:dxf>
              <fill>
                <patternFill>
                  <bgColor rgb="FF7030A0"/>
                </patternFill>
              </fill>
            </x14:dxf>
          </x14:cfRule>
          <x14:cfRule type="expression" priority="95" id="{B96A5561-7341-4A39-9DB8-51E67C023F97}">
            <xm:f>$AA$21=Validations!$U$2</xm:f>
            <x14:dxf>
              <fill>
                <patternFill>
                  <bgColor rgb="FF00B050"/>
                </patternFill>
              </fill>
            </x14:dxf>
          </x14:cfRule>
          <x14:cfRule type="expression" priority="94" id="{6310BAC7-5A86-45E7-8F7B-2F68278CBC28}">
            <xm:f>$AA$21=Validations!$U$3</xm:f>
            <x14:dxf>
              <fill>
                <patternFill>
                  <bgColor rgb="FFFF0000"/>
                </patternFill>
              </fill>
            </x14:dxf>
          </x14:cfRule>
          <xm:sqref>AA21:AK21</xm:sqref>
        </x14:conditionalFormatting>
        <x14:conditionalFormatting xmlns:xm="http://schemas.microsoft.com/office/excel/2006/main">
          <x14:cfRule type="expression" priority="55" id="{7DBBA352-3277-4D5C-9E5A-96BC8FDAAA10}">
            <xm:f>$AA$23=Validations!$V$2</xm:f>
            <x14:dxf>
              <fill>
                <patternFill>
                  <bgColor rgb="FF00B050"/>
                </patternFill>
              </fill>
            </x14:dxf>
          </x14:cfRule>
          <x14:cfRule type="expression" priority="54" id="{20B6A6E4-7BA5-4CC3-B139-3DADA84418E6}">
            <xm:f>$AA$23=Validations!$V$3</xm:f>
            <x14:dxf>
              <fill>
                <patternFill>
                  <bgColor rgb="FFFF0000"/>
                </patternFill>
              </fill>
            </x14:dxf>
          </x14:cfRule>
          <xm:sqref>AA23:AK23</xm:sqref>
        </x14:conditionalFormatting>
        <x14:conditionalFormatting xmlns:xm="http://schemas.microsoft.com/office/excel/2006/main">
          <x14:cfRule type="expression" priority="51" id="{44D70D04-8B97-454A-A71A-C004D336D42C}">
            <xm:f>$AA$34=Validations!$V$2</xm:f>
            <x14:dxf>
              <fill>
                <patternFill>
                  <bgColor rgb="FF00B050"/>
                </patternFill>
              </fill>
            </x14:dxf>
          </x14:cfRule>
          <x14:cfRule type="expression" priority="50" id="{AE2378D1-6636-4548-A443-1CA8D14ED3A4}">
            <xm:f>$AA$34=Validations!$V$3</xm:f>
            <x14:dxf>
              <fill>
                <patternFill>
                  <bgColor rgb="FFFF0000"/>
                </patternFill>
              </fill>
            </x14:dxf>
          </x14:cfRule>
          <xm:sqref>AA34:AK34</xm:sqref>
        </x14:conditionalFormatting>
        <x14:conditionalFormatting xmlns:xm="http://schemas.microsoft.com/office/excel/2006/main">
          <x14:cfRule type="expression" priority="822" id="{7F9D69D9-FE2C-4EA8-A104-4A4DF222F205}">
            <xm:f>$AF$6=Validations!$B$3</xm:f>
            <x14:dxf>
              <fill>
                <patternFill>
                  <bgColor rgb="FF00B050"/>
                </patternFill>
              </fill>
            </x14:dxf>
          </x14:cfRule>
          <x14:cfRule type="expression" priority="758" id="{E2600571-3F6F-4894-9018-74E29E2B30D0}">
            <xm:f>$AF$6=Validations!$B$2</xm:f>
            <x14:dxf>
              <fill>
                <patternFill>
                  <bgColor rgb="FFFF0000"/>
                </patternFill>
              </fill>
            </x14:dxf>
          </x14:cfRule>
          <xm:sqref>AF6</xm:sqref>
        </x14:conditionalFormatting>
        <x14:conditionalFormatting xmlns:xm="http://schemas.microsoft.com/office/excel/2006/main">
          <x14:cfRule type="expression" priority="93" id="{7FF7AD7D-3CDB-4DC2-BEEE-21DD4CA61CFA}">
            <xm:f>$AF$7=Validations!$B$3</xm:f>
            <x14:dxf>
              <fill>
                <patternFill>
                  <bgColor rgb="FF00B050"/>
                </patternFill>
              </fill>
            </x14:dxf>
          </x14:cfRule>
          <x14:cfRule type="expression" priority="92" id="{C52D47F1-FB16-46A3-8864-CB1770CC08AE}">
            <xm:f>$AF$7=Validations!$B$2</xm:f>
            <x14:dxf>
              <fill>
                <patternFill>
                  <bgColor rgb="FFFF0000"/>
                </patternFill>
              </fill>
            </x14:dxf>
          </x14:cfRule>
          <xm:sqref>AF7</xm:sqref>
        </x14:conditionalFormatting>
        <x14:conditionalFormatting xmlns:xm="http://schemas.microsoft.com/office/excel/2006/main">
          <x14:cfRule type="expression" priority="89" id="{0CB1AD76-CDCE-44FF-99C3-CE5F3646274C}">
            <xm:f>$AF$8=Validations!$B$2</xm:f>
            <x14:dxf>
              <fill>
                <patternFill>
                  <bgColor rgb="FFFF0000"/>
                </patternFill>
              </fill>
            </x14:dxf>
          </x14:cfRule>
          <x14:cfRule type="expression" priority="90" id="{933AF836-FF32-4C3F-AC2E-2E91AF5D113D}">
            <xm:f>$AF$8=Validations!$B$3</xm:f>
            <x14:dxf>
              <fill>
                <patternFill>
                  <bgColor rgb="FF00B050"/>
                </patternFill>
              </fill>
            </x14:dxf>
          </x14:cfRule>
          <xm:sqref>AF8</xm:sqref>
        </x14:conditionalFormatting>
        <x14:conditionalFormatting xmlns:xm="http://schemas.microsoft.com/office/excel/2006/main">
          <x14:cfRule type="expression" priority="87" id="{67CE96B4-30EE-4EC0-96B6-20FC377F5333}">
            <xm:f>$AF$9=Validations!$B$3</xm:f>
            <x14:dxf>
              <fill>
                <patternFill>
                  <bgColor rgb="FF00B050"/>
                </patternFill>
              </fill>
            </x14:dxf>
          </x14:cfRule>
          <x14:cfRule type="expression" priority="86" id="{5FFA807E-1F16-485B-BBDE-0C084653438F}">
            <xm:f>$AF$9=Validations!$B$2</xm:f>
            <x14:dxf>
              <fill>
                <patternFill>
                  <bgColor rgb="FFFF0000"/>
                </patternFill>
              </fill>
            </x14:dxf>
          </x14:cfRule>
          <xm:sqref>AF9:AF15 AF17</xm:sqref>
        </x14:conditionalFormatting>
        <x14:conditionalFormatting xmlns:xm="http://schemas.microsoft.com/office/excel/2006/main">
          <x14:cfRule type="expression" priority="83" id="{C0E4A3BE-AB66-4C1F-A51E-9E5228EB6729}">
            <xm:f>$AF$10=Validations!$B$2</xm:f>
            <x14:dxf>
              <fill>
                <patternFill>
                  <bgColor rgb="FFFF0000"/>
                </patternFill>
              </fill>
            </x14:dxf>
          </x14:cfRule>
          <x14:cfRule type="expression" priority="84" id="{380B9BBA-36C5-40CF-B2CE-AF9F5869F6C5}">
            <xm:f>$AF$10=Validations!$B$3</xm:f>
            <x14:dxf>
              <fill>
                <patternFill>
                  <bgColor rgb="FF00B050"/>
                </patternFill>
              </fill>
            </x14:dxf>
          </x14:cfRule>
          <xm:sqref>AF10</xm:sqref>
        </x14:conditionalFormatting>
        <x14:conditionalFormatting xmlns:xm="http://schemas.microsoft.com/office/excel/2006/main">
          <x14:cfRule type="expression" priority="80" id="{9AA4A98A-9060-4AC5-844B-DC460DA9125B}">
            <xm:f>$AF$11=Validations!$B$2</xm:f>
            <x14:dxf>
              <fill>
                <patternFill>
                  <bgColor rgb="FFFF0000"/>
                </patternFill>
              </fill>
            </x14:dxf>
          </x14:cfRule>
          <x14:cfRule type="expression" priority="81" id="{3A42F9C9-8313-47DF-AB9D-F19DF34EED14}">
            <xm:f>$AF$11=Validations!$B$3</xm:f>
            <x14:dxf>
              <fill>
                <patternFill>
                  <bgColor rgb="FF00B050"/>
                </patternFill>
              </fill>
            </x14:dxf>
          </x14:cfRule>
          <xm:sqref>AF11</xm:sqref>
        </x14:conditionalFormatting>
        <x14:conditionalFormatting xmlns:xm="http://schemas.microsoft.com/office/excel/2006/main">
          <x14:cfRule type="expression" priority="77" id="{4D6A2248-AD95-4609-8EA8-A086C81926CA}">
            <xm:f>$AF$12=Validations!$B$2</xm:f>
            <x14:dxf>
              <fill>
                <patternFill>
                  <bgColor rgb="FFFF0000"/>
                </patternFill>
              </fill>
            </x14:dxf>
          </x14:cfRule>
          <x14:cfRule type="expression" priority="78" id="{2695D79F-F474-45BB-9099-716D1091623D}">
            <xm:f>$AF$12=Validations!$B$3</xm:f>
            <x14:dxf>
              <fill>
                <patternFill>
                  <bgColor rgb="FF00B050"/>
                </patternFill>
              </fill>
            </x14:dxf>
          </x14:cfRule>
          <xm:sqref>AF12</xm:sqref>
        </x14:conditionalFormatting>
        <x14:conditionalFormatting xmlns:xm="http://schemas.microsoft.com/office/excel/2006/main">
          <x14:cfRule type="expression" priority="74" id="{D24ED035-25F3-4AF4-B540-E3BBF6C5189C}">
            <xm:f>$AF$13=Validations!$B$2</xm:f>
            <x14:dxf>
              <fill>
                <patternFill>
                  <bgColor rgb="FFFF0000"/>
                </patternFill>
              </fill>
            </x14:dxf>
          </x14:cfRule>
          <x14:cfRule type="expression" priority="75" id="{35A106C6-4AE7-41D1-86BB-68368C5800F7}">
            <xm:f>$AF$13=Validations!$B$3</xm:f>
            <x14:dxf>
              <fill>
                <patternFill>
                  <bgColor rgb="FF00B050"/>
                </patternFill>
              </fill>
            </x14:dxf>
          </x14:cfRule>
          <xm:sqref>AF13</xm:sqref>
        </x14:conditionalFormatting>
        <x14:conditionalFormatting xmlns:xm="http://schemas.microsoft.com/office/excel/2006/main">
          <x14:cfRule type="expression" priority="72" id="{B177C22B-C47B-4BBD-860D-44A80784F16F}">
            <xm:f>$AF$14=Validations!$B$3</xm:f>
            <x14:dxf>
              <fill>
                <patternFill>
                  <bgColor rgb="FF00B050"/>
                </patternFill>
              </fill>
            </x14:dxf>
          </x14:cfRule>
          <x14:cfRule type="expression" priority="71" id="{BE557583-EDBC-49C6-95AC-010409E2A177}">
            <xm:f>$AF$14=Validations!$B$2</xm:f>
            <x14:dxf>
              <fill>
                <patternFill>
                  <bgColor rgb="FFFF0000"/>
                </patternFill>
              </fill>
            </x14:dxf>
          </x14:cfRule>
          <xm:sqref>AF14</xm:sqref>
        </x14:conditionalFormatting>
        <x14:conditionalFormatting xmlns:xm="http://schemas.microsoft.com/office/excel/2006/main">
          <x14:cfRule type="expression" priority="69" id="{EEF60EDB-B30B-41EE-92A2-DFC5897C7646}">
            <xm:f>$AF$15=Validations!$B$3</xm:f>
            <x14:dxf>
              <fill>
                <patternFill>
                  <bgColor rgb="FF00B050"/>
                </patternFill>
              </fill>
            </x14:dxf>
          </x14:cfRule>
          <x14:cfRule type="expression" priority="68" id="{22129F65-8124-4516-9312-C6D41A4DEDF5}">
            <xm:f>$AF$15=Validations!$B$2</xm:f>
            <x14:dxf>
              <fill>
                <patternFill>
                  <bgColor rgb="FFFF0000"/>
                </patternFill>
              </fill>
            </x14:dxf>
          </x14:cfRule>
          <xm:sqref>AF15</xm:sqref>
        </x14:conditionalFormatting>
        <x14:conditionalFormatting xmlns:xm="http://schemas.microsoft.com/office/excel/2006/main">
          <x14:cfRule type="expression" priority="63" id="{B45E0E66-9355-45B5-B861-EB663717AC9C}">
            <xm:f>$AF$17=Validations!$B$3</xm:f>
            <x14:dxf>
              <fill>
                <patternFill>
                  <bgColor rgb="FF00B050"/>
                </patternFill>
              </fill>
            </x14:dxf>
          </x14:cfRule>
          <x14:cfRule type="expression" priority="62" id="{E76747AD-D50E-44CE-9723-60C8CA00F6FF}">
            <xm:f>$AF$17=Validations!$B$2</xm:f>
            <x14:dxf>
              <fill>
                <patternFill>
                  <bgColor rgb="FFFF0000"/>
                </patternFill>
              </fill>
            </x14:dxf>
          </x14:cfRule>
          <xm:sqref>AF17</xm:sqref>
        </x14:conditionalFormatting>
        <x14:conditionalFormatting xmlns:xm="http://schemas.microsoft.com/office/excel/2006/main">
          <x14:cfRule type="expression" priority="60" id="{72828EAC-EE89-4B92-8165-A30DBF68B0A1}">
            <xm:f>$AF$19=Validations!$B$3</xm:f>
            <x14:dxf>
              <fill>
                <patternFill>
                  <bgColor rgb="FF00B050"/>
                </patternFill>
              </fill>
            </x14:dxf>
          </x14:cfRule>
          <x14:cfRule type="expression" priority="59" id="{5AAC7869-D4C8-4B13-A454-53C79BF32870}">
            <xm:f>$AF$19=Validations!$B$2</xm:f>
            <x14:dxf>
              <fill>
                <patternFill>
                  <bgColor rgb="FFFF0000"/>
                </patternFill>
              </fill>
            </x14:dxf>
          </x14:cfRule>
          <xm:sqref>AF19</xm:sqref>
        </x14:conditionalFormatting>
        <x14:conditionalFormatting xmlns:xm="http://schemas.microsoft.com/office/excel/2006/main">
          <x14:cfRule type="expression" priority="5" id="{00000000-000E-0000-0200-000004000000}">
            <xm:f>NOT(Information!$G$12="Yes")</xm:f>
            <x14:dxf>
              <fill>
                <patternFill>
                  <bgColor theme="0" tint="-0.24994659260841701"/>
                </patternFill>
              </fill>
            </x14:dxf>
          </x14:cfRule>
          <xm:sqref>AI5:AK17 AI19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XFC54"/>
  <sheetViews>
    <sheetView showGridLines="0" zoomScale="80" zoomScaleNormal="80" workbookViewId="0">
      <pane ySplit="3" topLeftCell="A4" activePane="bottomLeft" state="frozen"/>
      <selection activeCell="B311" sqref="B311:AG317"/>
      <selection pane="bottomLeft" activeCell="AF6" sqref="AF6:AH13"/>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3" width="9.26953125" style="4" hidden="1"/>
    <col min="16384" max="16384" width="0" style="4" hidden="1"/>
  </cols>
  <sheetData>
    <row r="1" spans="2:37" s="3" customFormat="1" ht="19.8" x14ac:dyDescent="0.3">
      <c r="B1" s="1" t="s">
        <v>265</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row>
    <row r="3" spans="2:37" ht="22.2" x14ac:dyDescent="0.35">
      <c r="B3" s="849" t="s">
        <v>251</v>
      </c>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1"/>
      <c r="AF3" s="851"/>
      <c r="AG3" s="851"/>
      <c r="AH3" s="851"/>
      <c r="AI3" s="851"/>
      <c r="AJ3" s="851"/>
      <c r="AK3" s="851"/>
    </row>
    <row r="4" spans="2:37" ht="16.8" thickBot="1" x14ac:dyDescent="0.35">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row>
    <row r="5" spans="2:37" ht="30" customHeight="1" thickTop="1" thickBot="1" x14ac:dyDescent="0.3">
      <c r="B5" s="77" t="s">
        <v>230</v>
      </c>
      <c r="C5" s="787" t="s">
        <v>231</v>
      </c>
      <c r="D5" s="788"/>
      <c r="E5" s="788"/>
      <c r="F5" s="788"/>
      <c r="G5" s="788"/>
      <c r="H5" s="788"/>
      <c r="I5" s="788"/>
      <c r="J5" s="788"/>
      <c r="K5" s="788"/>
      <c r="L5" s="788"/>
      <c r="M5" s="788"/>
      <c r="N5" s="788"/>
      <c r="O5" s="788"/>
      <c r="P5" s="788"/>
      <c r="Q5" s="788"/>
      <c r="R5" s="788"/>
      <c r="S5" s="788"/>
      <c r="T5" s="788"/>
      <c r="U5" s="788"/>
      <c r="V5" s="788"/>
      <c r="W5" s="788"/>
      <c r="X5" s="788"/>
      <c r="Y5" s="788"/>
      <c r="Z5" s="788"/>
      <c r="AA5" s="788"/>
      <c r="AB5" s="788"/>
      <c r="AC5" s="788"/>
      <c r="AD5" s="788"/>
      <c r="AE5" s="788"/>
      <c r="AF5" s="789" t="s">
        <v>5</v>
      </c>
      <c r="AG5" s="790"/>
      <c r="AH5" s="791"/>
      <c r="AI5" s="792" t="s">
        <v>59</v>
      </c>
      <c r="AJ5" s="790"/>
      <c r="AK5" s="881"/>
    </row>
    <row r="6" spans="2:37" ht="30" customHeight="1" thickTop="1" x14ac:dyDescent="0.25">
      <c r="B6" s="5">
        <v>1</v>
      </c>
      <c r="C6" s="795" t="s">
        <v>266</v>
      </c>
      <c r="D6" s="796"/>
      <c r="E6" s="796"/>
      <c r="F6" s="796"/>
      <c r="G6" s="796"/>
      <c r="H6" s="796"/>
      <c r="I6" s="796"/>
      <c r="J6" s="796"/>
      <c r="K6" s="796"/>
      <c r="L6" s="796"/>
      <c r="M6" s="796"/>
      <c r="N6" s="796"/>
      <c r="O6" s="796"/>
      <c r="P6" s="796"/>
      <c r="Q6" s="796"/>
      <c r="R6" s="796"/>
      <c r="S6" s="796"/>
      <c r="T6" s="796"/>
      <c r="U6" s="796"/>
      <c r="V6" s="796"/>
      <c r="W6" s="796"/>
      <c r="X6" s="796"/>
      <c r="Y6" s="796"/>
      <c r="Z6" s="796"/>
      <c r="AA6" s="796"/>
      <c r="AB6" s="796"/>
      <c r="AC6" s="796"/>
      <c r="AD6" s="796"/>
      <c r="AE6" s="797"/>
      <c r="AF6" s="798"/>
      <c r="AG6" s="799"/>
      <c r="AH6" s="800"/>
      <c r="AI6" s="801"/>
      <c r="AJ6" s="882"/>
      <c r="AK6" s="883"/>
    </row>
    <row r="7" spans="2:37" ht="30" customHeight="1" x14ac:dyDescent="0.25">
      <c r="B7" s="6">
        <v>2</v>
      </c>
      <c r="C7" s="775" t="s">
        <v>267</v>
      </c>
      <c r="D7" s="776"/>
      <c r="E7" s="776"/>
      <c r="F7" s="776"/>
      <c r="G7" s="776"/>
      <c r="H7" s="776"/>
      <c r="I7" s="776"/>
      <c r="J7" s="776"/>
      <c r="K7" s="776"/>
      <c r="L7" s="776"/>
      <c r="M7" s="776"/>
      <c r="N7" s="776"/>
      <c r="O7" s="776"/>
      <c r="P7" s="776"/>
      <c r="Q7" s="776"/>
      <c r="R7" s="776"/>
      <c r="S7" s="776"/>
      <c r="T7" s="776"/>
      <c r="U7" s="776"/>
      <c r="V7" s="776"/>
      <c r="W7" s="776"/>
      <c r="X7" s="776"/>
      <c r="Y7" s="776"/>
      <c r="Z7" s="776"/>
      <c r="AA7" s="776"/>
      <c r="AB7" s="776"/>
      <c r="AC7" s="776"/>
      <c r="AD7" s="776"/>
      <c r="AE7" s="777"/>
      <c r="AF7" s="778"/>
      <c r="AG7" s="779"/>
      <c r="AH7" s="780"/>
      <c r="AI7" s="781"/>
      <c r="AJ7" s="884"/>
      <c r="AK7" s="885"/>
    </row>
    <row r="8" spans="2:37" ht="30" customHeight="1" x14ac:dyDescent="0.25">
      <c r="B8" s="6">
        <v>3</v>
      </c>
      <c r="C8" s="775" t="s">
        <v>268</v>
      </c>
      <c r="D8" s="776"/>
      <c r="E8" s="776"/>
      <c r="F8" s="776"/>
      <c r="G8" s="776"/>
      <c r="H8" s="776"/>
      <c r="I8" s="776"/>
      <c r="J8" s="776"/>
      <c r="K8" s="776"/>
      <c r="L8" s="776"/>
      <c r="M8" s="776"/>
      <c r="N8" s="776"/>
      <c r="O8" s="776"/>
      <c r="P8" s="776"/>
      <c r="Q8" s="776"/>
      <c r="R8" s="776"/>
      <c r="S8" s="776"/>
      <c r="T8" s="776"/>
      <c r="U8" s="776"/>
      <c r="V8" s="776"/>
      <c r="W8" s="776"/>
      <c r="X8" s="776"/>
      <c r="Y8" s="776"/>
      <c r="Z8" s="776"/>
      <c r="AA8" s="776"/>
      <c r="AB8" s="776"/>
      <c r="AC8" s="776"/>
      <c r="AD8" s="776"/>
      <c r="AE8" s="777"/>
      <c r="AF8" s="778"/>
      <c r="AG8" s="779"/>
      <c r="AH8" s="780"/>
      <c r="AI8" s="781"/>
      <c r="AJ8" s="884"/>
      <c r="AK8" s="885"/>
    </row>
    <row r="9" spans="2:37" ht="30" customHeight="1" x14ac:dyDescent="0.25">
      <c r="B9" s="6">
        <v>4</v>
      </c>
      <c r="C9" s="775" t="s">
        <v>269</v>
      </c>
      <c r="D9" s="776"/>
      <c r="E9" s="776"/>
      <c r="F9" s="776"/>
      <c r="G9" s="776"/>
      <c r="H9" s="776"/>
      <c r="I9" s="776"/>
      <c r="J9" s="776"/>
      <c r="K9" s="776"/>
      <c r="L9" s="776"/>
      <c r="M9" s="776"/>
      <c r="N9" s="776"/>
      <c r="O9" s="776"/>
      <c r="P9" s="776"/>
      <c r="Q9" s="776"/>
      <c r="R9" s="776"/>
      <c r="S9" s="776"/>
      <c r="T9" s="776"/>
      <c r="U9" s="776"/>
      <c r="V9" s="776"/>
      <c r="W9" s="776"/>
      <c r="X9" s="776"/>
      <c r="Y9" s="776"/>
      <c r="Z9" s="776"/>
      <c r="AA9" s="776"/>
      <c r="AB9" s="776"/>
      <c r="AC9" s="776"/>
      <c r="AD9" s="776"/>
      <c r="AE9" s="777"/>
      <c r="AF9" s="778"/>
      <c r="AG9" s="779"/>
      <c r="AH9" s="780"/>
      <c r="AI9" s="781"/>
      <c r="AJ9" s="884"/>
      <c r="AK9" s="885"/>
    </row>
    <row r="10" spans="2:37" ht="30" customHeight="1" x14ac:dyDescent="0.25">
      <c r="B10" s="6">
        <v>5</v>
      </c>
      <c r="C10" s="775" t="s">
        <v>270</v>
      </c>
      <c r="D10" s="776"/>
      <c r="E10" s="776"/>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7"/>
      <c r="AF10" s="778"/>
      <c r="AG10" s="779"/>
      <c r="AH10" s="780"/>
      <c r="AI10" s="781"/>
      <c r="AJ10" s="884"/>
      <c r="AK10" s="885"/>
    </row>
    <row r="11" spans="2:37" ht="30" customHeight="1" x14ac:dyDescent="0.25">
      <c r="B11" s="6">
        <v>6</v>
      </c>
      <c r="C11" s="775" t="s">
        <v>271</v>
      </c>
      <c r="D11" s="776"/>
      <c r="E11" s="776"/>
      <c r="F11" s="776"/>
      <c r="G11" s="776"/>
      <c r="H11" s="776"/>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7"/>
      <c r="AF11" s="778"/>
      <c r="AG11" s="779"/>
      <c r="AH11" s="780"/>
      <c r="AI11" s="781"/>
      <c r="AJ11" s="884"/>
      <c r="AK11" s="885"/>
    </row>
    <row r="12" spans="2:37" ht="30" customHeight="1" x14ac:dyDescent="0.25">
      <c r="B12" s="6">
        <v>7</v>
      </c>
      <c r="C12" s="775" t="s">
        <v>272</v>
      </c>
      <c r="D12" s="776"/>
      <c r="E12" s="776"/>
      <c r="F12" s="776"/>
      <c r="G12" s="776"/>
      <c r="H12" s="776"/>
      <c r="I12" s="776"/>
      <c r="J12" s="776"/>
      <c r="K12" s="776"/>
      <c r="L12" s="776"/>
      <c r="M12" s="776"/>
      <c r="N12" s="776"/>
      <c r="O12" s="776"/>
      <c r="P12" s="776"/>
      <c r="Q12" s="776"/>
      <c r="R12" s="776"/>
      <c r="S12" s="776"/>
      <c r="T12" s="776"/>
      <c r="U12" s="776"/>
      <c r="V12" s="776"/>
      <c r="W12" s="776"/>
      <c r="X12" s="776"/>
      <c r="Y12" s="776"/>
      <c r="Z12" s="776"/>
      <c r="AA12" s="776"/>
      <c r="AB12" s="776"/>
      <c r="AC12" s="776"/>
      <c r="AD12" s="776"/>
      <c r="AE12" s="777"/>
      <c r="AF12" s="778"/>
      <c r="AG12" s="779"/>
      <c r="AH12" s="780"/>
      <c r="AI12" s="781"/>
      <c r="AJ12" s="884"/>
      <c r="AK12" s="885"/>
    </row>
    <row r="13" spans="2:37" ht="30" customHeight="1" thickBot="1" x14ac:dyDescent="0.3">
      <c r="B13" s="876">
        <v>8</v>
      </c>
      <c r="C13" s="854" t="s">
        <v>273</v>
      </c>
      <c r="D13" s="887"/>
      <c r="E13" s="887"/>
      <c r="F13" s="887"/>
      <c r="G13" s="887"/>
      <c r="H13" s="887"/>
      <c r="I13" s="887"/>
      <c r="J13" s="887"/>
      <c r="K13" s="887"/>
      <c r="L13" s="887"/>
      <c r="M13" s="887"/>
      <c r="N13" s="887"/>
      <c r="O13" s="887"/>
      <c r="P13" s="887"/>
      <c r="Q13" s="887"/>
      <c r="R13" s="887"/>
      <c r="S13" s="887"/>
      <c r="T13" s="887"/>
      <c r="U13" s="887"/>
      <c r="V13" s="887"/>
      <c r="W13" s="887"/>
      <c r="X13" s="887"/>
      <c r="Y13" s="887"/>
      <c r="Z13" s="887"/>
      <c r="AA13" s="887"/>
      <c r="AB13" s="887"/>
      <c r="AC13" s="887"/>
      <c r="AD13" s="887"/>
      <c r="AE13" s="888"/>
      <c r="AF13" s="841"/>
      <c r="AG13" s="894"/>
      <c r="AH13" s="895"/>
      <c r="AI13" s="844"/>
      <c r="AJ13" s="845"/>
      <c r="AK13" s="846"/>
    </row>
    <row r="14" spans="2:37" ht="30" customHeight="1" thickTop="1" thickBot="1" x14ac:dyDescent="0.3">
      <c r="B14" s="886"/>
      <c r="C14" s="889" t="s">
        <v>259</v>
      </c>
      <c r="D14" s="890"/>
      <c r="E14" s="890"/>
      <c r="F14" s="890"/>
      <c r="G14" s="890"/>
      <c r="H14" s="890"/>
      <c r="I14" s="890"/>
      <c r="J14" s="890"/>
      <c r="K14" s="891"/>
      <c r="L14" s="892"/>
      <c r="M14" s="892"/>
      <c r="N14" s="892"/>
      <c r="O14" s="892"/>
      <c r="P14" s="892"/>
      <c r="Q14" s="892"/>
      <c r="R14" s="892"/>
      <c r="S14" s="892"/>
      <c r="T14" s="892"/>
      <c r="U14" s="892"/>
      <c r="V14" s="892"/>
      <c r="W14" s="892"/>
      <c r="X14" s="892"/>
      <c r="Y14" s="892"/>
      <c r="Z14" s="892"/>
      <c r="AA14" s="892"/>
      <c r="AB14" s="892"/>
      <c r="AC14" s="892"/>
      <c r="AD14" s="892"/>
      <c r="AE14" s="893"/>
      <c r="AF14" s="75"/>
      <c r="AG14" s="76"/>
      <c r="AH14" s="76"/>
      <c r="AI14" s="76"/>
      <c r="AJ14" s="76"/>
      <c r="AK14" s="76"/>
    </row>
    <row r="15" spans="2:37" ht="30" customHeight="1" thickTop="1" thickBot="1" x14ac:dyDescent="0.3"/>
    <row r="16" spans="2:37" s="31" customFormat="1" ht="30" customHeight="1" thickTop="1" thickBot="1" x14ac:dyDescent="0.4">
      <c r="B16" s="829" t="s">
        <v>261</v>
      </c>
      <c r="C16" s="830"/>
      <c r="D16" s="830"/>
      <c r="E16" s="830"/>
      <c r="F16" s="830"/>
      <c r="G16" s="830"/>
      <c r="H16" s="830"/>
      <c r="I16" s="830"/>
      <c r="J16" s="830"/>
      <c r="K16" s="830"/>
      <c r="L16" s="830"/>
      <c r="M16" s="830"/>
      <c r="N16" s="830"/>
      <c r="O16" s="830"/>
      <c r="P16" s="830"/>
      <c r="Q16" s="830"/>
      <c r="R16" s="830"/>
      <c r="S16" s="830"/>
      <c r="T16" s="830"/>
      <c r="U16" s="830"/>
      <c r="V16" s="830"/>
      <c r="W16" s="830"/>
      <c r="X16" s="830"/>
      <c r="Y16" s="830"/>
      <c r="Z16" s="831"/>
      <c r="AA16" s="826" t="str">
        <f>IF(OR(ISBLANK(AF6),ISBLANK(AF7),ISBLANK(AF8),ISBLANK(AF9),ISBLANK(AF10),ISBLANK(AF11),ISBLANK(AF12),ISBLANK(AF13)),"",IF(OR(AF6=Validations!B2,AF7=Validations!B2,AF8=Validations!B2,AF9=Validations!B2,AF10=Validations!B2,AF11=Validations!B2,AF12=Validations!B2,AF13=Validations!B2),Validations!U3,Validations!U2))</f>
        <v/>
      </c>
      <c r="AB16" s="827"/>
      <c r="AC16" s="827"/>
      <c r="AD16" s="827"/>
      <c r="AE16" s="827"/>
      <c r="AF16" s="827"/>
      <c r="AG16" s="827"/>
      <c r="AH16" s="827"/>
      <c r="AI16" s="827"/>
      <c r="AJ16" s="827"/>
      <c r="AK16" s="828"/>
    </row>
    <row r="17" spans="2:37" ht="30" customHeight="1" thickTop="1" thickBot="1" x14ac:dyDescent="0.3"/>
    <row r="18" spans="2:37" s="31" customFormat="1" ht="30" customHeight="1" thickTop="1" thickBot="1" x14ac:dyDescent="0.4">
      <c r="B18" s="829" t="s">
        <v>262</v>
      </c>
      <c r="C18" s="830"/>
      <c r="D18" s="830"/>
      <c r="E18" s="830"/>
      <c r="F18" s="830"/>
      <c r="G18" s="830"/>
      <c r="H18" s="830"/>
      <c r="I18" s="830"/>
      <c r="J18" s="830"/>
      <c r="K18" s="830"/>
      <c r="L18" s="830"/>
      <c r="M18" s="830"/>
      <c r="N18" s="830"/>
      <c r="O18" s="830"/>
      <c r="P18" s="830"/>
      <c r="Q18" s="830"/>
      <c r="R18" s="830"/>
      <c r="S18" s="830"/>
      <c r="T18" s="830"/>
      <c r="U18" s="830"/>
      <c r="V18" s="830"/>
      <c r="W18" s="830"/>
      <c r="X18" s="830"/>
      <c r="Y18" s="830"/>
      <c r="Z18" s="831"/>
      <c r="AA18" s="868" t="s">
        <v>246</v>
      </c>
      <c r="AB18" s="869"/>
      <c r="AC18" s="869"/>
      <c r="AD18" s="869"/>
      <c r="AE18" s="869"/>
      <c r="AF18" s="869"/>
      <c r="AG18" s="869"/>
      <c r="AH18" s="869"/>
      <c r="AI18" s="869"/>
      <c r="AJ18" s="869"/>
      <c r="AK18" s="870"/>
    </row>
    <row r="19" spans="2:37" ht="30" customHeight="1" thickTop="1" thickBot="1" x14ac:dyDescent="0.3"/>
    <row r="20" spans="2:37" s="31" customFormat="1" ht="30" customHeight="1" thickTop="1" thickBot="1" x14ac:dyDescent="0.4">
      <c r="B20" s="829" t="s">
        <v>263</v>
      </c>
      <c r="C20" s="830"/>
      <c r="D20" s="830"/>
      <c r="E20" s="830"/>
      <c r="F20" s="830"/>
      <c r="G20" s="830"/>
      <c r="H20" s="830"/>
      <c r="I20" s="830"/>
      <c r="J20" s="830"/>
      <c r="K20" s="830"/>
      <c r="L20" s="830"/>
      <c r="M20" s="830"/>
      <c r="N20" s="830"/>
      <c r="O20" s="830"/>
      <c r="P20" s="830"/>
      <c r="Q20" s="830"/>
      <c r="R20" s="830"/>
      <c r="S20" s="830"/>
      <c r="T20" s="830"/>
      <c r="U20" s="830"/>
      <c r="V20" s="830"/>
      <c r="W20" s="830"/>
      <c r="X20" s="830"/>
      <c r="Y20" s="830"/>
      <c r="Z20" s="830"/>
      <c r="AA20" s="830"/>
      <c r="AB20" s="830"/>
      <c r="AC20" s="830"/>
      <c r="AD20" s="830"/>
      <c r="AE20" s="830"/>
      <c r="AF20" s="830"/>
      <c r="AG20" s="830"/>
      <c r="AH20" s="830"/>
      <c r="AI20" s="830"/>
      <c r="AJ20" s="830"/>
      <c r="AK20" s="831"/>
    </row>
    <row r="21" spans="2:37" ht="30" customHeight="1" thickTop="1" x14ac:dyDescent="0.25">
      <c r="B21" s="814"/>
      <c r="C21" s="815"/>
      <c r="D21" s="815"/>
      <c r="E21" s="815"/>
      <c r="F21" s="815"/>
      <c r="G21" s="815"/>
      <c r="H21" s="815"/>
      <c r="I21" s="815"/>
      <c r="J21" s="815"/>
      <c r="K21" s="815"/>
      <c r="L21" s="815"/>
      <c r="M21" s="815"/>
      <c r="N21" s="815"/>
      <c r="O21" s="815"/>
      <c r="P21" s="815"/>
      <c r="Q21" s="815"/>
      <c r="R21" s="815"/>
      <c r="S21" s="815"/>
      <c r="T21" s="815"/>
      <c r="U21" s="815"/>
      <c r="V21" s="815"/>
      <c r="W21" s="815"/>
      <c r="X21" s="815"/>
      <c r="Y21" s="815"/>
      <c r="Z21" s="815"/>
      <c r="AA21" s="815"/>
      <c r="AB21" s="815"/>
      <c r="AC21" s="815"/>
      <c r="AD21" s="815"/>
      <c r="AE21" s="815"/>
      <c r="AF21" s="815"/>
      <c r="AG21" s="815"/>
      <c r="AH21" s="815"/>
      <c r="AI21" s="815"/>
      <c r="AJ21" s="815"/>
      <c r="AK21" s="816"/>
    </row>
    <row r="22" spans="2:37" ht="30" customHeight="1" x14ac:dyDescent="0.25">
      <c r="B22" s="817"/>
      <c r="C22" s="818"/>
      <c r="D22" s="818"/>
      <c r="E22" s="818"/>
      <c r="F22" s="818"/>
      <c r="G22" s="818"/>
      <c r="H22" s="818"/>
      <c r="I22" s="818"/>
      <c r="J22" s="818"/>
      <c r="K22" s="818"/>
      <c r="L22" s="818"/>
      <c r="M22" s="818"/>
      <c r="N22" s="818"/>
      <c r="O22" s="818"/>
      <c r="P22" s="818"/>
      <c r="Q22" s="818"/>
      <c r="R22" s="818"/>
      <c r="S22" s="818"/>
      <c r="T22" s="818"/>
      <c r="U22" s="818"/>
      <c r="V22" s="818"/>
      <c r="W22" s="818"/>
      <c r="X22" s="818"/>
      <c r="Y22" s="818"/>
      <c r="Z22" s="818"/>
      <c r="AA22" s="818"/>
      <c r="AB22" s="818"/>
      <c r="AC22" s="818"/>
      <c r="AD22" s="818"/>
      <c r="AE22" s="818"/>
      <c r="AF22" s="818"/>
      <c r="AG22" s="818"/>
      <c r="AH22" s="818"/>
      <c r="AI22" s="818"/>
      <c r="AJ22" s="818"/>
      <c r="AK22" s="819"/>
    </row>
    <row r="23" spans="2:37" ht="30" customHeight="1" x14ac:dyDescent="0.25">
      <c r="B23" s="817"/>
      <c r="C23" s="818"/>
      <c r="D23" s="818"/>
      <c r="E23" s="818"/>
      <c r="F23" s="818"/>
      <c r="G23" s="818"/>
      <c r="H23" s="818"/>
      <c r="I23" s="818"/>
      <c r="J23" s="818"/>
      <c r="K23" s="818"/>
      <c r="L23" s="818"/>
      <c r="M23" s="818"/>
      <c r="N23" s="818"/>
      <c r="O23" s="818"/>
      <c r="P23" s="818"/>
      <c r="Q23" s="818"/>
      <c r="R23" s="818"/>
      <c r="S23" s="818"/>
      <c r="T23" s="818"/>
      <c r="U23" s="818"/>
      <c r="V23" s="818"/>
      <c r="W23" s="818"/>
      <c r="X23" s="818"/>
      <c r="Y23" s="818"/>
      <c r="Z23" s="818"/>
      <c r="AA23" s="818"/>
      <c r="AB23" s="818"/>
      <c r="AC23" s="818"/>
      <c r="AD23" s="818"/>
      <c r="AE23" s="818"/>
      <c r="AF23" s="818"/>
      <c r="AG23" s="818"/>
      <c r="AH23" s="818"/>
      <c r="AI23" s="818"/>
      <c r="AJ23" s="818"/>
      <c r="AK23" s="819"/>
    </row>
    <row r="24" spans="2:37" ht="30" customHeight="1" x14ac:dyDescent="0.25">
      <c r="B24" s="817"/>
      <c r="C24" s="818"/>
      <c r="D24" s="818"/>
      <c r="E24" s="818"/>
      <c r="F24" s="818"/>
      <c r="G24" s="818"/>
      <c r="H24" s="818"/>
      <c r="I24" s="818"/>
      <c r="J24" s="818"/>
      <c r="K24" s="818"/>
      <c r="L24" s="818"/>
      <c r="M24" s="818"/>
      <c r="N24" s="818"/>
      <c r="O24" s="818"/>
      <c r="P24" s="818"/>
      <c r="Q24" s="818"/>
      <c r="R24" s="818"/>
      <c r="S24" s="818"/>
      <c r="T24" s="818"/>
      <c r="U24" s="818"/>
      <c r="V24" s="818"/>
      <c r="W24" s="818"/>
      <c r="X24" s="818"/>
      <c r="Y24" s="818"/>
      <c r="Z24" s="818"/>
      <c r="AA24" s="818"/>
      <c r="AB24" s="818"/>
      <c r="AC24" s="818"/>
      <c r="AD24" s="818"/>
      <c r="AE24" s="818"/>
      <c r="AF24" s="818"/>
      <c r="AG24" s="818"/>
      <c r="AH24" s="818"/>
      <c r="AI24" s="818"/>
      <c r="AJ24" s="818"/>
      <c r="AK24" s="819"/>
    </row>
    <row r="25" spans="2:37" ht="30" customHeight="1" x14ac:dyDescent="0.25">
      <c r="B25" s="817"/>
      <c r="C25" s="818"/>
      <c r="D25" s="818"/>
      <c r="E25" s="818"/>
      <c r="F25" s="818"/>
      <c r="G25" s="818"/>
      <c r="H25" s="818"/>
      <c r="I25" s="818"/>
      <c r="J25" s="818"/>
      <c r="K25" s="818"/>
      <c r="L25" s="818"/>
      <c r="M25" s="818"/>
      <c r="N25" s="818"/>
      <c r="O25" s="818"/>
      <c r="P25" s="818"/>
      <c r="Q25" s="818"/>
      <c r="R25" s="818"/>
      <c r="S25" s="818"/>
      <c r="T25" s="818"/>
      <c r="U25" s="818"/>
      <c r="V25" s="818"/>
      <c r="W25" s="818"/>
      <c r="X25" s="818"/>
      <c r="Y25" s="818"/>
      <c r="Z25" s="818"/>
      <c r="AA25" s="818"/>
      <c r="AB25" s="818"/>
      <c r="AC25" s="818"/>
      <c r="AD25" s="818"/>
      <c r="AE25" s="818"/>
      <c r="AF25" s="818"/>
      <c r="AG25" s="818"/>
      <c r="AH25" s="818"/>
      <c r="AI25" s="818"/>
      <c r="AJ25" s="818"/>
      <c r="AK25" s="819"/>
    </row>
    <row r="26" spans="2:37" ht="30" customHeight="1" x14ac:dyDescent="0.25">
      <c r="B26" s="817"/>
      <c r="C26" s="818"/>
      <c r="D26" s="818"/>
      <c r="E26" s="818"/>
      <c r="F26" s="818"/>
      <c r="G26" s="818"/>
      <c r="H26" s="818"/>
      <c r="I26" s="818"/>
      <c r="J26" s="818"/>
      <c r="K26" s="818"/>
      <c r="L26" s="818"/>
      <c r="M26" s="818"/>
      <c r="N26" s="818"/>
      <c r="O26" s="818"/>
      <c r="P26" s="818"/>
      <c r="Q26" s="818"/>
      <c r="R26" s="818"/>
      <c r="S26" s="818"/>
      <c r="T26" s="818"/>
      <c r="U26" s="818"/>
      <c r="V26" s="818"/>
      <c r="W26" s="818"/>
      <c r="X26" s="818"/>
      <c r="Y26" s="818"/>
      <c r="Z26" s="818"/>
      <c r="AA26" s="818"/>
      <c r="AB26" s="818"/>
      <c r="AC26" s="818"/>
      <c r="AD26" s="818"/>
      <c r="AE26" s="818"/>
      <c r="AF26" s="818"/>
      <c r="AG26" s="818"/>
      <c r="AH26" s="818"/>
      <c r="AI26" s="818"/>
      <c r="AJ26" s="818"/>
      <c r="AK26" s="819"/>
    </row>
    <row r="27" spans="2:37" ht="30" customHeight="1" thickBot="1" x14ac:dyDescent="0.3">
      <c r="B27" s="820"/>
      <c r="C27" s="821"/>
      <c r="D27" s="821"/>
      <c r="E27" s="821"/>
      <c r="F27" s="821"/>
      <c r="G27" s="821"/>
      <c r="H27" s="821"/>
      <c r="I27" s="821"/>
      <c r="J27" s="821"/>
      <c r="K27" s="821"/>
      <c r="L27" s="821"/>
      <c r="M27" s="821"/>
      <c r="N27" s="821"/>
      <c r="O27" s="821"/>
      <c r="P27" s="821"/>
      <c r="Q27" s="821"/>
      <c r="R27" s="821"/>
      <c r="S27" s="821"/>
      <c r="T27" s="821"/>
      <c r="U27" s="821"/>
      <c r="V27" s="821"/>
      <c r="W27" s="821"/>
      <c r="X27" s="821"/>
      <c r="Y27" s="821"/>
      <c r="Z27" s="821"/>
      <c r="AA27" s="821"/>
      <c r="AB27" s="821"/>
      <c r="AC27" s="821"/>
      <c r="AD27" s="821"/>
      <c r="AE27" s="821"/>
      <c r="AF27" s="821"/>
      <c r="AG27" s="821"/>
      <c r="AH27" s="821"/>
      <c r="AI27" s="821"/>
      <c r="AJ27" s="821"/>
      <c r="AK27" s="822"/>
    </row>
    <row r="28" spans="2:37" ht="30" customHeight="1" thickTop="1" thickBot="1" x14ac:dyDescent="0.3">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row>
    <row r="29" spans="2:37" s="31" customFormat="1" ht="30" customHeight="1" thickTop="1" thickBot="1" x14ac:dyDescent="0.4">
      <c r="B29" s="829" t="s">
        <v>264</v>
      </c>
      <c r="C29" s="830"/>
      <c r="D29" s="830"/>
      <c r="E29" s="830"/>
      <c r="F29" s="830"/>
      <c r="G29" s="830"/>
      <c r="H29" s="830"/>
      <c r="I29" s="830"/>
      <c r="J29" s="830"/>
      <c r="K29" s="830"/>
      <c r="L29" s="830"/>
      <c r="M29" s="830"/>
      <c r="N29" s="830"/>
      <c r="O29" s="830"/>
      <c r="P29" s="830"/>
      <c r="Q29" s="830"/>
      <c r="R29" s="830"/>
      <c r="S29" s="830"/>
      <c r="T29" s="830"/>
      <c r="U29" s="830"/>
      <c r="V29" s="830"/>
      <c r="W29" s="830"/>
      <c r="X29" s="830"/>
      <c r="Y29" s="830"/>
      <c r="Z29" s="831"/>
      <c r="AA29" s="868"/>
      <c r="AB29" s="869"/>
      <c r="AC29" s="869"/>
      <c r="AD29" s="869"/>
      <c r="AE29" s="869"/>
      <c r="AF29" s="869"/>
      <c r="AG29" s="869"/>
      <c r="AH29" s="869"/>
      <c r="AI29" s="869"/>
      <c r="AJ29" s="869"/>
      <c r="AK29" s="870"/>
    </row>
    <row r="30" spans="2:37" ht="30" customHeight="1" thickTop="1" thickBot="1" x14ac:dyDescent="0.3"/>
    <row r="31" spans="2:37" s="31" customFormat="1" ht="30" customHeight="1" thickTop="1" thickBot="1" x14ac:dyDescent="0.4">
      <c r="B31" s="829" t="s">
        <v>274</v>
      </c>
      <c r="C31" s="830"/>
      <c r="D31" s="830"/>
      <c r="E31" s="830"/>
      <c r="F31" s="830"/>
      <c r="G31" s="830"/>
      <c r="H31" s="830"/>
      <c r="I31" s="830"/>
      <c r="J31" s="830"/>
      <c r="K31" s="830"/>
      <c r="L31" s="830"/>
      <c r="M31" s="830"/>
      <c r="N31" s="830"/>
      <c r="O31" s="830"/>
      <c r="P31" s="830"/>
      <c r="Q31" s="830"/>
      <c r="R31" s="830"/>
      <c r="S31" s="830"/>
      <c r="T31" s="830"/>
      <c r="U31" s="830"/>
      <c r="V31" s="830"/>
      <c r="W31" s="830"/>
      <c r="X31" s="830"/>
      <c r="Y31" s="830"/>
      <c r="Z31" s="830"/>
      <c r="AA31" s="830"/>
      <c r="AB31" s="830"/>
      <c r="AC31" s="830"/>
      <c r="AD31" s="830"/>
      <c r="AE31" s="830"/>
      <c r="AF31" s="830"/>
      <c r="AG31" s="830"/>
      <c r="AH31" s="830"/>
      <c r="AI31" s="830"/>
      <c r="AJ31" s="830"/>
      <c r="AK31" s="831"/>
    </row>
    <row r="32" spans="2:37" ht="30" customHeight="1" thickTop="1" x14ac:dyDescent="0.25">
      <c r="B32" s="814"/>
      <c r="C32" s="815"/>
      <c r="D32" s="815"/>
      <c r="E32" s="815"/>
      <c r="F32" s="815"/>
      <c r="G32" s="815"/>
      <c r="H32" s="815"/>
      <c r="I32" s="815"/>
      <c r="J32" s="815"/>
      <c r="K32" s="815"/>
      <c r="L32" s="815"/>
      <c r="M32" s="815"/>
      <c r="N32" s="815"/>
      <c r="O32" s="815"/>
      <c r="P32" s="815"/>
      <c r="Q32" s="815"/>
      <c r="R32" s="815"/>
      <c r="S32" s="815"/>
      <c r="T32" s="815"/>
      <c r="U32" s="815"/>
      <c r="V32" s="815"/>
      <c r="W32" s="815"/>
      <c r="X32" s="815"/>
      <c r="Y32" s="815"/>
      <c r="Z32" s="815"/>
      <c r="AA32" s="815"/>
      <c r="AB32" s="815"/>
      <c r="AC32" s="815"/>
      <c r="AD32" s="815"/>
      <c r="AE32" s="815"/>
      <c r="AF32" s="815"/>
      <c r="AG32" s="815"/>
      <c r="AH32" s="815"/>
      <c r="AI32" s="815"/>
      <c r="AJ32" s="815"/>
      <c r="AK32" s="816"/>
    </row>
    <row r="33" spans="2:37" ht="30" customHeight="1" x14ac:dyDescent="0.25">
      <c r="B33" s="817"/>
      <c r="C33" s="818"/>
      <c r="D33" s="818"/>
      <c r="E33" s="818"/>
      <c r="F33" s="818"/>
      <c r="G33" s="818"/>
      <c r="H33" s="818"/>
      <c r="I33" s="818"/>
      <c r="J33" s="818"/>
      <c r="K33" s="818"/>
      <c r="L33" s="818"/>
      <c r="M33" s="818"/>
      <c r="N33" s="818"/>
      <c r="O33" s="818"/>
      <c r="P33" s="818"/>
      <c r="Q33" s="818"/>
      <c r="R33" s="818"/>
      <c r="S33" s="818"/>
      <c r="T33" s="818"/>
      <c r="U33" s="818"/>
      <c r="V33" s="818"/>
      <c r="W33" s="818"/>
      <c r="X33" s="818"/>
      <c r="Y33" s="818"/>
      <c r="Z33" s="818"/>
      <c r="AA33" s="818"/>
      <c r="AB33" s="818"/>
      <c r="AC33" s="818"/>
      <c r="AD33" s="818"/>
      <c r="AE33" s="818"/>
      <c r="AF33" s="818"/>
      <c r="AG33" s="818"/>
      <c r="AH33" s="818"/>
      <c r="AI33" s="818"/>
      <c r="AJ33" s="818"/>
      <c r="AK33" s="819"/>
    </row>
    <row r="34" spans="2:37" ht="30" customHeight="1" x14ac:dyDescent="0.25">
      <c r="B34" s="817"/>
      <c r="C34" s="818"/>
      <c r="D34" s="818"/>
      <c r="E34" s="818"/>
      <c r="F34" s="818"/>
      <c r="G34" s="818"/>
      <c r="H34" s="818"/>
      <c r="I34" s="818"/>
      <c r="J34" s="818"/>
      <c r="K34" s="818"/>
      <c r="L34" s="818"/>
      <c r="M34" s="818"/>
      <c r="N34" s="818"/>
      <c r="O34" s="818"/>
      <c r="P34" s="818"/>
      <c r="Q34" s="818"/>
      <c r="R34" s="818"/>
      <c r="S34" s="818"/>
      <c r="T34" s="818"/>
      <c r="U34" s="818"/>
      <c r="V34" s="818"/>
      <c r="W34" s="818"/>
      <c r="X34" s="818"/>
      <c r="Y34" s="818"/>
      <c r="Z34" s="818"/>
      <c r="AA34" s="818"/>
      <c r="AB34" s="818"/>
      <c r="AC34" s="818"/>
      <c r="AD34" s="818"/>
      <c r="AE34" s="818"/>
      <c r="AF34" s="818"/>
      <c r="AG34" s="818"/>
      <c r="AH34" s="818"/>
      <c r="AI34" s="818"/>
      <c r="AJ34" s="818"/>
      <c r="AK34" s="819"/>
    </row>
    <row r="35" spans="2:37" ht="30" customHeight="1" x14ac:dyDescent="0.25">
      <c r="B35" s="817"/>
      <c r="C35" s="818"/>
      <c r="D35" s="818"/>
      <c r="E35" s="818"/>
      <c r="F35" s="818"/>
      <c r="G35" s="818"/>
      <c r="H35" s="818"/>
      <c r="I35" s="818"/>
      <c r="J35" s="818"/>
      <c r="K35" s="818"/>
      <c r="L35" s="818"/>
      <c r="M35" s="818"/>
      <c r="N35" s="818"/>
      <c r="O35" s="818"/>
      <c r="P35" s="818"/>
      <c r="Q35" s="818"/>
      <c r="R35" s="818"/>
      <c r="S35" s="818"/>
      <c r="T35" s="818"/>
      <c r="U35" s="818"/>
      <c r="V35" s="818"/>
      <c r="W35" s="818"/>
      <c r="X35" s="818"/>
      <c r="Y35" s="818"/>
      <c r="Z35" s="818"/>
      <c r="AA35" s="818"/>
      <c r="AB35" s="818"/>
      <c r="AC35" s="818"/>
      <c r="AD35" s="818"/>
      <c r="AE35" s="818"/>
      <c r="AF35" s="818"/>
      <c r="AG35" s="818"/>
      <c r="AH35" s="818"/>
      <c r="AI35" s="818"/>
      <c r="AJ35" s="818"/>
      <c r="AK35" s="819"/>
    </row>
    <row r="36" spans="2:37" ht="30" customHeight="1" x14ac:dyDescent="0.25">
      <c r="B36" s="817"/>
      <c r="C36" s="818"/>
      <c r="D36" s="818"/>
      <c r="E36" s="818"/>
      <c r="F36" s="818"/>
      <c r="G36" s="818"/>
      <c r="H36" s="818"/>
      <c r="I36" s="818"/>
      <c r="J36" s="818"/>
      <c r="K36" s="818"/>
      <c r="L36" s="818"/>
      <c r="M36" s="818"/>
      <c r="N36" s="818"/>
      <c r="O36" s="818"/>
      <c r="P36" s="818"/>
      <c r="Q36" s="818"/>
      <c r="R36" s="818"/>
      <c r="S36" s="818"/>
      <c r="T36" s="818"/>
      <c r="U36" s="818"/>
      <c r="V36" s="818"/>
      <c r="W36" s="818"/>
      <c r="X36" s="818"/>
      <c r="Y36" s="818"/>
      <c r="Z36" s="818"/>
      <c r="AA36" s="818"/>
      <c r="AB36" s="818"/>
      <c r="AC36" s="818"/>
      <c r="AD36" s="818"/>
      <c r="AE36" s="818"/>
      <c r="AF36" s="818"/>
      <c r="AG36" s="818"/>
      <c r="AH36" s="818"/>
      <c r="AI36" s="818"/>
      <c r="AJ36" s="818"/>
      <c r="AK36" s="819"/>
    </row>
    <row r="37" spans="2:37" ht="30" customHeight="1" x14ac:dyDescent="0.25">
      <c r="B37" s="817"/>
      <c r="C37" s="818"/>
      <c r="D37" s="818"/>
      <c r="E37" s="818"/>
      <c r="F37" s="818"/>
      <c r="G37" s="818"/>
      <c r="H37" s="818"/>
      <c r="I37" s="818"/>
      <c r="J37" s="818"/>
      <c r="K37" s="818"/>
      <c r="L37" s="818"/>
      <c r="M37" s="818"/>
      <c r="N37" s="818"/>
      <c r="O37" s="818"/>
      <c r="P37" s="818"/>
      <c r="Q37" s="818"/>
      <c r="R37" s="818"/>
      <c r="S37" s="818"/>
      <c r="T37" s="818"/>
      <c r="U37" s="818"/>
      <c r="V37" s="818"/>
      <c r="W37" s="818"/>
      <c r="X37" s="818"/>
      <c r="Y37" s="818"/>
      <c r="Z37" s="818"/>
      <c r="AA37" s="818"/>
      <c r="AB37" s="818"/>
      <c r="AC37" s="818"/>
      <c r="AD37" s="818"/>
      <c r="AE37" s="818"/>
      <c r="AF37" s="818"/>
      <c r="AG37" s="818"/>
      <c r="AH37" s="818"/>
      <c r="AI37" s="818"/>
      <c r="AJ37" s="818"/>
      <c r="AK37" s="819"/>
    </row>
    <row r="38" spans="2:37" ht="30" customHeight="1" thickBot="1" x14ac:dyDescent="0.3">
      <c r="B38" s="820"/>
      <c r="C38" s="821"/>
      <c r="D38" s="821"/>
      <c r="E38" s="821"/>
      <c r="F38" s="821"/>
      <c r="G38" s="821"/>
      <c r="H38" s="821"/>
      <c r="I38" s="821"/>
      <c r="J38" s="821"/>
      <c r="K38" s="821"/>
      <c r="L38" s="821"/>
      <c r="M38" s="821"/>
      <c r="N38" s="821"/>
      <c r="O38" s="821"/>
      <c r="P38" s="821"/>
      <c r="Q38" s="821"/>
      <c r="R38" s="821"/>
      <c r="S38" s="821"/>
      <c r="T38" s="821"/>
      <c r="U38" s="821"/>
      <c r="V38" s="821"/>
      <c r="W38" s="821"/>
      <c r="X38" s="821"/>
      <c r="Y38" s="821"/>
      <c r="Z38" s="821"/>
      <c r="AA38" s="821"/>
      <c r="AB38" s="821"/>
      <c r="AC38" s="821"/>
      <c r="AD38" s="821"/>
      <c r="AE38" s="821"/>
      <c r="AF38" s="821"/>
      <c r="AG38" s="821"/>
      <c r="AH38" s="821"/>
      <c r="AI38" s="821"/>
      <c r="AJ38" s="821"/>
      <c r="AK38" s="822"/>
    </row>
    <row r="39" spans="2:37" ht="30" customHeight="1" thickTop="1" x14ac:dyDescent="0.25">
      <c r="B39" s="113" t="s">
        <v>224</v>
      </c>
    </row>
    <row r="40" spans="2:37" ht="30" hidden="1" customHeight="1" x14ac:dyDescent="0.25"/>
    <row r="41" spans="2:37" ht="30" hidden="1" customHeight="1" x14ac:dyDescent="0.25"/>
    <row r="42" spans="2:37" ht="30" hidden="1" customHeight="1" x14ac:dyDescent="0.25"/>
    <row r="43" spans="2:37" ht="30" hidden="1" customHeight="1" x14ac:dyDescent="0.25"/>
    <row r="44" spans="2:37" ht="30" hidden="1" customHeight="1" x14ac:dyDescent="0.25"/>
    <row r="45" spans="2:37" ht="30" hidden="1" customHeight="1" x14ac:dyDescent="0.25"/>
    <row r="46" spans="2:37" ht="30" hidden="1" customHeight="1" x14ac:dyDescent="0.25"/>
    <row r="47" spans="2:37" ht="30" hidden="1" customHeight="1" x14ac:dyDescent="0.25"/>
    <row r="48" spans="2:37" ht="30" hidden="1" customHeight="1" x14ac:dyDescent="0.25"/>
    <row r="49" ht="30" hidden="1" customHeight="1" x14ac:dyDescent="0.25"/>
    <row r="50" ht="30" hidden="1" customHeight="1" x14ac:dyDescent="0.25"/>
    <row r="51" ht="30" hidden="1" customHeight="1" x14ac:dyDescent="0.25"/>
    <row r="52" ht="30" hidden="1" customHeight="1" x14ac:dyDescent="0.25"/>
    <row r="53" ht="30" hidden="1" customHeight="1" x14ac:dyDescent="0.25"/>
    <row r="54" ht="30" hidden="1" customHeight="1" x14ac:dyDescent="0.25"/>
  </sheetData>
  <sheetProtection sheet="1" selectLockedCells="1"/>
  <mergeCells count="42">
    <mergeCell ref="B31:AK31"/>
    <mergeCell ref="B32:AK38"/>
    <mergeCell ref="B2:AK2"/>
    <mergeCell ref="B3:AK3"/>
    <mergeCell ref="C5:AE5"/>
    <mergeCell ref="C6:AE6"/>
    <mergeCell ref="C7:AE7"/>
    <mergeCell ref="C8:AE8"/>
    <mergeCell ref="C9:AE9"/>
    <mergeCell ref="AI10:AK10"/>
    <mergeCell ref="AI11:AK11"/>
    <mergeCell ref="AI12:AK12"/>
    <mergeCell ref="B29:Z29"/>
    <mergeCell ref="AA29:AK29"/>
    <mergeCell ref="C12:AE12"/>
    <mergeCell ref="C10:AE10"/>
    <mergeCell ref="C11:AE11"/>
    <mergeCell ref="AF10:AH10"/>
    <mergeCell ref="AF11:AH11"/>
    <mergeCell ref="AF12:AH12"/>
    <mergeCell ref="B13:B14"/>
    <mergeCell ref="C13:AE13"/>
    <mergeCell ref="C14:J14"/>
    <mergeCell ref="K14:AE14"/>
    <mergeCell ref="AF13:AH13"/>
    <mergeCell ref="B18:Z18"/>
    <mergeCell ref="AA18:AK18"/>
    <mergeCell ref="B20:AK20"/>
    <mergeCell ref="B21:AK27"/>
    <mergeCell ref="B16:Z16"/>
    <mergeCell ref="AA16:AK16"/>
    <mergeCell ref="AI13:AK13"/>
    <mergeCell ref="AF5:AH5"/>
    <mergeCell ref="AF6:AH6"/>
    <mergeCell ref="AF7:AH7"/>
    <mergeCell ref="AF8:AH8"/>
    <mergeCell ref="AF9:AH9"/>
    <mergeCell ref="AI5:AK5"/>
    <mergeCell ref="AI6:AK6"/>
    <mergeCell ref="AI7:AK7"/>
    <mergeCell ref="AI8:AK8"/>
    <mergeCell ref="AI9:AK9"/>
  </mergeCells>
  <conditionalFormatting sqref="B21:AK27">
    <cfRule type="expression" dxfId="845" priority="63">
      <formula>ISBLANK($B$21)</formula>
    </cfRule>
  </conditionalFormatting>
  <conditionalFormatting sqref="B32:AK38">
    <cfRule type="expression" dxfId="844" priority="60">
      <formula>ISBLANK($B$32)</formula>
    </cfRule>
  </conditionalFormatting>
  <conditionalFormatting sqref="C14:AE14">
    <cfRule type="expression" dxfId="843" priority="56">
      <formula>NOT(OR($AF$13="Yes",$AI$13="Yes"))</formula>
    </cfRule>
  </conditionalFormatting>
  <conditionalFormatting sqref="K14:AE14">
    <cfRule type="expression" dxfId="842" priority="57">
      <formula>ISBLANK($K$14)</formula>
    </cfRule>
  </conditionalFormatting>
  <conditionalFormatting sqref="AA18:AK18">
    <cfRule type="expression" dxfId="841" priority="66">
      <formula>ISBLANK($AA$18)</formula>
    </cfRule>
  </conditionalFormatting>
  <conditionalFormatting sqref="AA29:AK29">
    <cfRule type="expression" dxfId="840" priority="285">
      <formula>ISBLANK($AA$29)</formula>
    </cfRule>
  </conditionalFormatting>
  <conditionalFormatting sqref="AF6">
    <cfRule type="expression" dxfId="839" priority="825">
      <formula>ISBLANK($AF$6)</formula>
    </cfRule>
  </conditionalFormatting>
  <conditionalFormatting sqref="AF7">
    <cfRule type="expression" dxfId="838" priority="760">
      <formula>ISBLANK($AF$7)</formula>
    </cfRule>
  </conditionalFormatting>
  <conditionalFormatting sqref="AF8">
    <cfRule type="expression" dxfId="837" priority="53">
      <formula>ISBLANK($AF$8)</formula>
    </cfRule>
  </conditionalFormatting>
  <conditionalFormatting sqref="AF9">
    <cfRule type="expression" dxfId="836" priority="50">
      <formula>ISBLANK($AF$9)</formula>
    </cfRule>
  </conditionalFormatting>
  <conditionalFormatting sqref="AF10">
    <cfRule type="expression" dxfId="835" priority="47">
      <formula>ISBLANK($AF$10)</formula>
    </cfRule>
  </conditionalFormatting>
  <conditionalFormatting sqref="AF11">
    <cfRule type="expression" dxfId="834" priority="44">
      <formula>ISBLANK($AF$11)</formula>
    </cfRule>
  </conditionalFormatting>
  <conditionalFormatting sqref="AF12">
    <cfRule type="expression" dxfId="833" priority="41">
      <formula>ISBLANK($AF$12)</formula>
    </cfRule>
  </conditionalFormatting>
  <conditionalFormatting sqref="AF13">
    <cfRule type="expression" dxfId="832" priority="38">
      <formula>ISBLANK($AF$13)</formula>
    </cfRule>
  </conditionalFormatting>
  <conditionalFormatting sqref="AI6:AK6">
    <cfRule type="expression" dxfId="831" priority="33">
      <formula>ISBLANK($AI$6)</formula>
    </cfRule>
    <cfRule type="expression" dxfId="830" priority="32">
      <formula>$AI$6="No"</formula>
    </cfRule>
    <cfRule type="expression" dxfId="829" priority="31">
      <formula>$AI$6="Yes"</formula>
    </cfRule>
  </conditionalFormatting>
  <conditionalFormatting sqref="AI7:AK7">
    <cfRule type="expression" dxfId="828" priority="34">
      <formula>$AI$7="No"</formula>
    </cfRule>
    <cfRule type="expression" dxfId="827" priority="30">
      <formula>$AI$7="Yes"</formula>
    </cfRule>
    <cfRule type="expression" dxfId="826" priority="35">
      <formula>ISBLANK($AI$7)</formula>
    </cfRule>
  </conditionalFormatting>
  <conditionalFormatting sqref="AI8:AK8">
    <cfRule type="expression" dxfId="825" priority="29">
      <formula>ISBLANK($AI$8)</formula>
    </cfRule>
    <cfRule type="expression" dxfId="824" priority="28">
      <formula>$AI$8="No"</formula>
    </cfRule>
    <cfRule type="expression" dxfId="823" priority="27">
      <formula>$AI$8="Yes"</formula>
    </cfRule>
  </conditionalFormatting>
  <conditionalFormatting sqref="AI9:AK9">
    <cfRule type="expression" dxfId="822" priority="26">
      <formula>ISBLANK($AI$9)</formula>
    </cfRule>
    <cfRule type="expression" dxfId="821" priority="25">
      <formula>$AI$9="No"</formula>
    </cfRule>
    <cfRule type="expression" dxfId="820" priority="24">
      <formula>$AI$9="Yes"</formula>
    </cfRule>
  </conditionalFormatting>
  <conditionalFormatting sqref="AI10:AK10">
    <cfRule type="expression" dxfId="819" priority="22">
      <formula>$AI$10="No"</formula>
    </cfRule>
    <cfRule type="expression" dxfId="818" priority="21">
      <formula>$AI$10="Yes"</formula>
    </cfRule>
    <cfRule type="expression" dxfId="817" priority="23">
      <formula>ISBLANK($AI$10)</formula>
    </cfRule>
  </conditionalFormatting>
  <conditionalFormatting sqref="AI11:AK11">
    <cfRule type="expression" dxfId="816" priority="20">
      <formula>ISBLANK($AI$11)</formula>
    </cfRule>
    <cfRule type="expression" dxfId="815" priority="19">
      <formula>$AI$11="No"</formula>
    </cfRule>
    <cfRule type="expression" dxfId="814" priority="18">
      <formula>$AI$11="Yes"</formula>
    </cfRule>
  </conditionalFormatting>
  <conditionalFormatting sqref="AI12:AK12">
    <cfRule type="expression" dxfId="813" priority="15">
      <formula>$AI$12="Yes"</formula>
    </cfRule>
    <cfRule type="expression" dxfId="812" priority="17">
      <formula>ISBLANK($AI$12)</formula>
    </cfRule>
    <cfRule type="expression" dxfId="811" priority="16">
      <formula>$AI$12="No"</formula>
    </cfRule>
  </conditionalFormatting>
  <conditionalFormatting sqref="AI13:AK13">
    <cfRule type="expression" dxfId="810" priority="14">
      <formula>ISBLANK($AI$13)</formula>
    </cfRule>
    <cfRule type="expression" dxfId="809" priority="13">
      <formula>$AI$13="No"</formula>
    </cfRule>
    <cfRule type="expression" dxfId="808" priority="12">
      <formula>$AI$13="Yes"</formula>
    </cfRule>
  </conditionalFormatting>
  <dataValidations count="2">
    <dataValidation type="list" allowBlank="1" showInputMessage="1" showErrorMessage="1" sqref="AF6:AF13 AI6:AI12 AI13:AK13" xr:uid="{00000000-0002-0000-0300-000000000000}">
      <formula1>YesNo</formula1>
    </dataValidation>
    <dataValidation type="list" allowBlank="1" showInputMessage="1" showErrorMessage="1" sqref="AA18:AK18 AA29:AK29" xr:uid="{00000000-0002-0000-0300-000001000000}">
      <formula1>Suitability</formula1>
    </dataValidation>
  </dataValidations>
  <pageMargins left="0.70866141732283472" right="0.70866141732283472" top="0.74803149606299213" bottom="0.74803149606299213" header="0.31496062992125984" footer="0.31496062992125984"/>
  <pageSetup paperSize="9" scale="87" fitToHeight="5"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2" id="{B6E5144D-49B9-40AE-AD04-11437C2253A3}">
            <xm:f>AND(ISBLANK(Information!$G$12),NOT(OR(Information!$Y$299=Validations!$T$3,Information!$Y$299=Validations!$T$4)))</xm:f>
            <x14:dxf>
              <fill>
                <patternFill>
                  <bgColor theme="0" tint="-0.24994659260841701"/>
                </patternFill>
              </fill>
            </x14:dxf>
          </x14:cfRule>
          <x14:cfRule type="expression" priority="11" id="{444C21AB-7E33-41D3-A8F7-42A62A9B7068}">
            <xm:f>AND(Information!$G$12=Validations!$A$2,NOT(OR(Information!$Y$311=Validations!$T$3,Information!$Y$311=Validations!$T$4)))</xm:f>
            <x14:dxf>
              <fill>
                <patternFill>
                  <bgColor theme="0" tint="-0.24994659260841701"/>
                </patternFill>
              </fill>
            </x14:dxf>
          </x14:cfRule>
          <xm:sqref>A3:AL39</xm:sqref>
        </x14:conditionalFormatting>
        <x14:conditionalFormatting xmlns:xm="http://schemas.microsoft.com/office/excel/2006/main">
          <x14:cfRule type="expression" priority="10" id="{00000000-000E-0000-0300-000001000000}">
            <xm:f>NOT(Information!$G$35="Yes")</xm:f>
            <x14:dxf>
              <fill>
                <patternFill>
                  <bgColor theme="0" tint="-0.24994659260841701"/>
                </patternFill>
              </fill>
            </x14:dxf>
          </x14:cfRule>
          <xm:sqref>A3:XFD39</xm:sqref>
        </x14:conditionalFormatting>
        <x14:conditionalFormatting xmlns:xm="http://schemas.microsoft.com/office/excel/2006/main">
          <x14:cfRule type="expression" priority="1" id="{3EA0BFBE-1EAE-45FC-9988-E83BAC3E4028}">
            <xm:f>$AA$29:$AK$29=Validations!$V$2</xm:f>
            <x14:dxf>
              <fill>
                <patternFill>
                  <bgColor theme="0" tint="-0.24994659260841701"/>
                </patternFill>
              </fill>
            </x14:dxf>
          </x14:cfRule>
          <xm:sqref>B9:AK12</xm:sqref>
        </x14:conditionalFormatting>
        <x14:conditionalFormatting xmlns:xm="http://schemas.microsoft.com/office/excel/2006/main">
          <x14:cfRule type="expression" priority="59" id="{F3464BF6-033D-47FB-A9EF-2641E41BEF18}">
            <xm:f>NOT(Information!$G$12=Validations!$A$2)</xm:f>
            <x14:dxf>
              <fill>
                <patternFill>
                  <bgColor theme="0" tint="-0.24994659260841701"/>
                </patternFill>
              </fill>
            </x14:dxf>
          </x14:cfRule>
          <xm:sqref>B29:AK38</xm:sqref>
        </x14:conditionalFormatting>
        <x14:conditionalFormatting xmlns:xm="http://schemas.microsoft.com/office/excel/2006/main">
          <x14:cfRule type="expression" priority="69" id="{DC610F98-7B16-43A7-81C8-22B54C6EEC7F}">
            <xm:f>NOT(OR($AA$16=Validations!$U$2,$AA$16=Validations!$U$3))</xm:f>
            <x14:dxf>
              <fill>
                <patternFill>
                  <bgColor rgb="FF7030A0"/>
                </patternFill>
              </fill>
            </x14:dxf>
          </x14:cfRule>
          <x14:cfRule type="expression" priority="68" id="{152F1363-6ABA-41C8-BF15-245577A0685F}">
            <xm:f>$AA$16=Validations!$U$2</xm:f>
            <x14:dxf>
              <fill>
                <patternFill>
                  <bgColor rgb="FF00B050"/>
                </patternFill>
              </fill>
            </x14:dxf>
          </x14:cfRule>
          <x14:cfRule type="expression" priority="67" id="{B7D36359-DA67-4FC4-956B-A471237F2343}">
            <xm:f>$AA$16=Validations!$U$3</xm:f>
            <x14:dxf>
              <fill>
                <patternFill>
                  <bgColor rgb="FFFF0000"/>
                </patternFill>
              </fill>
            </x14:dxf>
          </x14:cfRule>
          <xm:sqref>AA16:AK16</xm:sqref>
        </x14:conditionalFormatting>
        <x14:conditionalFormatting xmlns:xm="http://schemas.microsoft.com/office/excel/2006/main">
          <x14:cfRule type="expression" priority="65" id="{31EDE4C2-5A03-483B-82E1-2F8BCD74442E}">
            <xm:f>$AA$18=Validations!$V$2</xm:f>
            <x14:dxf>
              <fill>
                <patternFill>
                  <bgColor rgb="FF00B050"/>
                </patternFill>
              </fill>
            </x14:dxf>
          </x14:cfRule>
          <x14:cfRule type="expression" priority="64" id="{0F214966-FF2D-411C-9F3F-FF0F4DA1BF2E}">
            <xm:f>$AA$18=Validations!$V$3</xm:f>
            <x14:dxf>
              <fill>
                <patternFill>
                  <bgColor rgb="FFFF0000"/>
                </patternFill>
              </fill>
            </x14:dxf>
          </x14:cfRule>
          <xm:sqref>AA18:AK18</xm:sqref>
        </x14:conditionalFormatting>
        <x14:conditionalFormatting xmlns:xm="http://schemas.microsoft.com/office/excel/2006/main">
          <x14:cfRule type="expression" priority="62" id="{18ED2E00-BD24-49B0-B2F8-221A6CC9C246}">
            <xm:f>$AA$29=Validations!$V$2</xm:f>
            <x14:dxf>
              <fill>
                <patternFill>
                  <bgColor rgb="FF00B050"/>
                </patternFill>
              </fill>
            </x14:dxf>
          </x14:cfRule>
          <x14:cfRule type="expression" priority="61" id="{98C389E4-4907-4BF0-9B6E-98FFAA5352CF}">
            <xm:f>$AA$29=Validations!$V$3</xm:f>
            <x14:dxf>
              <fill>
                <patternFill>
                  <bgColor rgb="FFFF0000"/>
                </patternFill>
              </fill>
            </x14:dxf>
          </x14:cfRule>
          <xm:sqref>AA29:AK29</xm:sqref>
        </x14:conditionalFormatting>
        <x14:conditionalFormatting xmlns:xm="http://schemas.microsoft.com/office/excel/2006/main">
          <x14:cfRule type="expression" priority="761" id="{436866FF-4895-4479-BDC8-529F41A6CD87}">
            <xm:f>$AF$6=Validations!$B$2</xm:f>
            <x14:dxf>
              <fill>
                <patternFill>
                  <bgColor rgb="FFFF0000"/>
                </patternFill>
              </fill>
            </x14:dxf>
          </x14:cfRule>
          <x14:cfRule type="expression" priority="824" id="{153BC533-3068-4640-8A4E-9812E209E51D}">
            <xm:f>$AF$6=Validations!$B$3</xm:f>
            <x14:dxf>
              <fill>
                <patternFill>
                  <bgColor rgb="FF00B050"/>
                </patternFill>
              </fill>
            </x14:dxf>
          </x14:cfRule>
          <xm:sqref>AF6</xm:sqref>
        </x14:conditionalFormatting>
        <x14:conditionalFormatting xmlns:xm="http://schemas.microsoft.com/office/excel/2006/main">
          <x14:cfRule type="expression" priority="54" id="{5ABF3204-3724-4D09-9A31-CD9C9F2D5696}">
            <xm:f>$AF$7=Validations!$B$2</xm:f>
            <x14:dxf>
              <fill>
                <patternFill>
                  <bgColor rgb="FFFF0000"/>
                </patternFill>
              </fill>
            </x14:dxf>
          </x14:cfRule>
          <x14:cfRule type="expression" priority="55" id="{451ACA9B-CD97-4C2D-AEF4-2E3E484460BF}">
            <xm:f>$AF$7=Validations!$B$3</xm:f>
            <x14:dxf>
              <fill>
                <patternFill>
                  <bgColor rgb="FF00B050"/>
                </patternFill>
              </fill>
            </x14:dxf>
          </x14:cfRule>
          <xm:sqref>AF7</xm:sqref>
        </x14:conditionalFormatting>
        <x14:conditionalFormatting xmlns:xm="http://schemas.microsoft.com/office/excel/2006/main">
          <x14:cfRule type="expression" priority="52" id="{87B0A37D-BCBD-4015-B3F5-7BDEA37A2322}">
            <xm:f>$AF$8=Validations!$B$3</xm:f>
            <x14:dxf>
              <fill>
                <patternFill>
                  <bgColor rgb="FF00B050"/>
                </patternFill>
              </fill>
            </x14:dxf>
          </x14:cfRule>
          <x14:cfRule type="expression" priority="51" id="{DCE51A0B-6742-420F-A190-BF2A9568F810}">
            <xm:f>$AF$8=Validations!$B$2</xm:f>
            <x14:dxf>
              <fill>
                <patternFill>
                  <bgColor rgb="FFFF0000"/>
                </patternFill>
              </fill>
            </x14:dxf>
          </x14:cfRule>
          <xm:sqref>AF8</xm:sqref>
        </x14:conditionalFormatting>
        <x14:conditionalFormatting xmlns:xm="http://schemas.microsoft.com/office/excel/2006/main">
          <x14:cfRule type="expression" priority="49" id="{00B8A893-890E-4860-891D-2608ECB2C416}">
            <xm:f>$AF$9=Validations!$B$3</xm:f>
            <x14:dxf>
              <fill>
                <patternFill>
                  <bgColor rgb="FF00B050"/>
                </patternFill>
              </fill>
            </x14:dxf>
          </x14:cfRule>
          <x14:cfRule type="expression" priority="48" id="{88417C8C-A498-473E-898E-6D913FBC2E16}">
            <xm:f>$AF$9=Validations!$B$2</xm:f>
            <x14:dxf>
              <fill>
                <patternFill>
                  <bgColor rgb="FFFF0000"/>
                </patternFill>
              </fill>
            </x14:dxf>
          </x14:cfRule>
          <xm:sqref>AF9</xm:sqref>
        </x14:conditionalFormatting>
        <x14:conditionalFormatting xmlns:xm="http://schemas.microsoft.com/office/excel/2006/main">
          <x14:cfRule type="expression" priority="46" id="{5B1DFB2A-A7C7-413E-9790-7794F64E18C6}">
            <xm:f>$AF$10=Validations!$B$3</xm:f>
            <x14:dxf>
              <fill>
                <patternFill>
                  <bgColor rgb="FF00B050"/>
                </patternFill>
              </fill>
            </x14:dxf>
          </x14:cfRule>
          <x14:cfRule type="expression" priority="45" id="{E1027E51-E45D-43D6-A0F7-D7722CE70F3C}">
            <xm:f>$AF$10=Validations!$B$2</xm:f>
            <x14:dxf>
              <fill>
                <patternFill>
                  <bgColor rgb="FFFF0000"/>
                </patternFill>
              </fill>
            </x14:dxf>
          </x14:cfRule>
          <xm:sqref>AF10</xm:sqref>
        </x14:conditionalFormatting>
        <x14:conditionalFormatting xmlns:xm="http://schemas.microsoft.com/office/excel/2006/main">
          <x14:cfRule type="expression" priority="43" id="{C7970622-AE13-4049-A95C-EBF1BAB8E21D}">
            <xm:f>$AF$11=Validations!$B$3</xm:f>
            <x14:dxf>
              <fill>
                <patternFill>
                  <bgColor rgb="FF00B050"/>
                </patternFill>
              </fill>
            </x14:dxf>
          </x14:cfRule>
          <x14:cfRule type="expression" priority="42" id="{FFE5C2FA-402B-4514-87ED-65D14CE08A47}">
            <xm:f>$AF$11=Validations!$B$2</xm:f>
            <x14:dxf>
              <fill>
                <patternFill>
                  <bgColor rgb="FFFF0000"/>
                </patternFill>
              </fill>
            </x14:dxf>
          </x14:cfRule>
          <xm:sqref>AF11</xm:sqref>
        </x14:conditionalFormatting>
        <x14:conditionalFormatting xmlns:xm="http://schemas.microsoft.com/office/excel/2006/main">
          <x14:cfRule type="expression" priority="40" id="{0638262A-FA0E-4D42-A4E2-D71AF748E930}">
            <xm:f>$AF$12=Validations!$B$3</xm:f>
            <x14:dxf>
              <fill>
                <patternFill>
                  <bgColor rgb="FF00B050"/>
                </patternFill>
              </fill>
            </x14:dxf>
          </x14:cfRule>
          <x14:cfRule type="expression" priority="39" id="{9E5B04E3-2C7E-4266-96EB-E996528D605F}">
            <xm:f>$AF$12=Validations!$B$2</xm:f>
            <x14:dxf>
              <fill>
                <patternFill>
                  <bgColor rgb="FFFF0000"/>
                </patternFill>
              </fill>
            </x14:dxf>
          </x14:cfRule>
          <xm:sqref>AF12</xm:sqref>
        </x14:conditionalFormatting>
        <x14:conditionalFormatting xmlns:xm="http://schemas.microsoft.com/office/excel/2006/main">
          <x14:cfRule type="expression" priority="37" id="{D5E6C7D1-0B57-42F4-ADD2-9B8F6C1A85B7}">
            <xm:f>$AF$13=Validations!$B$3</xm:f>
            <x14:dxf>
              <fill>
                <patternFill>
                  <bgColor rgb="FF00B050"/>
                </patternFill>
              </fill>
            </x14:dxf>
          </x14:cfRule>
          <x14:cfRule type="expression" priority="36" id="{159F3BF6-490A-40CF-9452-B6FC014E15CC}">
            <xm:f>$AF$13=Validations!$B$2</xm:f>
            <x14:dxf>
              <fill>
                <patternFill>
                  <bgColor rgb="FFFF0000"/>
                </patternFill>
              </fill>
            </x14:dxf>
          </x14:cfRule>
          <xm:sqref>AF13</xm:sqref>
        </x14:conditionalFormatting>
        <x14:conditionalFormatting xmlns:xm="http://schemas.microsoft.com/office/excel/2006/main">
          <x14:cfRule type="expression" priority="9" id="{00000000-000E-0000-0300-000006000000}">
            <xm:f>NOT(Information!$G$12="Yes")</xm:f>
            <x14:dxf>
              <fill>
                <patternFill>
                  <bgColor theme="0" tint="-0.24994659260841701"/>
                </patternFill>
              </fill>
            </x14:dxf>
          </x14:cfRule>
          <xm:sqref>AI5:AK13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XFC58"/>
  <sheetViews>
    <sheetView showGridLines="0" zoomScale="85" zoomScaleNormal="85" workbookViewId="0">
      <pane ySplit="3" topLeftCell="A4" activePane="bottomLeft" state="frozen"/>
      <selection activeCell="B311" sqref="B311:AG317"/>
      <selection pane="bottomLeft" activeCell="F31" sqref="F31"/>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3" width="3.36328125" style="4" customWidth="1"/>
    <col min="34" max="34" width="4" style="4" customWidth="1"/>
    <col min="35" max="36" width="3.36328125" style="4" customWidth="1"/>
    <col min="37" max="37" width="4.26953125" style="4" customWidth="1"/>
    <col min="38" max="38" width="3.36328125" style="4" customWidth="1"/>
    <col min="39" max="52" width="3.36328125" style="4" hidden="1" customWidth="1"/>
    <col min="53" max="16383" width="9.26953125" style="4" hidden="1"/>
    <col min="16384" max="16384" width="0" style="4" hidden="1"/>
  </cols>
  <sheetData>
    <row r="1" spans="2:37" s="3" customFormat="1" ht="19.8" x14ac:dyDescent="0.3">
      <c r="B1" s="1" t="s">
        <v>275</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row>
    <row r="3" spans="2:37" ht="22.2" x14ac:dyDescent="0.35">
      <c r="B3" s="849" t="s">
        <v>276</v>
      </c>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1"/>
      <c r="AF3" s="851"/>
      <c r="AG3" s="851"/>
      <c r="AH3" s="851"/>
      <c r="AI3" s="851"/>
      <c r="AJ3" s="851"/>
      <c r="AK3" s="851"/>
    </row>
    <row r="4" spans="2:37" ht="22.8" thickBot="1" x14ac:dyDescent="0.4">
      <c r="B4" s="84"/>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3"/>
      <c r="AF4" s="83"/>
      <c r="AG4" s="83"/>
      <c r="AH4" s="83"/>
      <c r="AI4" s="83"/>
      <c r="AJ4" s="83"/>
      <c r="AK4" s="83"/>
    </row>
    <row r="5" spans="2:37" ht="29.25" customHeight="1" thickTop="1" thickBot="1" x14ac:dyDescent="0.35">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918" t="s">
        <v>5</v>
      </c>
      <c r="AG5" s="919"/>
      <c r="AH5" s="919"/>
      <c r="AI5" s="920" t="s">
        <v>59</v>
      </c>
      <c r="AJ5" s="919"/>
      <c r="AK5" s="921"/>
    </row>
    <row r="6" spans="2:37" ht="30" customHeight="1" thickTop="1" thickBot="1" x14ac:dyDescent="0.3">
      <c r="B6" s="910" t="s">
        <v>277</v>
      </c>
      <c r="C6" s="911"/>
      <c r="D6" s="911"/>
      <c r="E6" s="912"/>
      <c r="F6" s="913" t="s">
        <v>278</v>
      </c>
      <c r="G6" s="911"/>
      <c r="H6" s="911"/>
      <c r="I6" s="911"/>
      <c r="J6" s="911"/>
      <c r="K6" s="911"/>
      <c r="L6" s="911"/>
      <c r="M6" s="911"/>
      <c r="N6" s="911"/>
      <c r="O6" s="911"/>
      <c r="P6" s="911"/>
      <c r="Q6" s="911"/>
      <c r="R6" s="911"/>
      <c r="S6" s="911"/>
      <c r="T6" s="911"/>
      <c r="U6" s="911"/>
      <c r="V6" s="911"/>
      <c r="W6" s="911"/>
      <c r="X6" s="911"/>
      <c r="Y6" s="911"/>
      <c r="Z6" s="911"/>
      <c r="AA6" s="911"/>
      <c r="AB6" s="911"/>
      <c r="AC6" s="911"/>
      <c r="AD6" s="911"/>
      <c r="AE6" s="911"/>
      <c r="AF6" s="922"/>
      <c r="AG6" s="872"/>
      <c r="AH6" s="873"/>
      <c r="AI6" s="923"/>
      <c r="AJ6" s="924"/>
      <c r="AK6" s="925"/>
    </row>
    <row r="7" spans="2:37" ht="29.25" customHeight="1" thickTop="1" x14ac:dyDescent="0.25">
      <c r="B7" s="26"/>
      <c r="C7" s="27"/>
      <c r="D7" s="86"/>
      <c r="E7" s="86"/>
      <c r="F7" s="901"/>
      <c r="G7" s="902"/>
      <c r="H7" s="902"/>
      <c r="I7" s="902"/>
      <c r="J7" s="902"/>
      <c r="K7" s="902"/>
      <c r="L7" s="902"/>
      <c r="M7" s="902"/>
      <c r="N7" s="902"/>
      <c r="O7" s="902"/>
      <c r="P7" s="902"/>
      <c r="Q7" s="902"/>
      <c r="R7" s="902"/>
      <c r="S7" s="902"/>
      <c r="T7" s="902"/>
      <c r="U7" s="902"/>
      <c r="V7" s="902"/>
      <c r="W7" s="902"/>
      <c r="X7" s="902"/>
      <c r="Y7" s="902"/>
      <c r="Z7" s="902"/>
      <c r="AA7" s="902"/>
      <c r="AB7" s="902"/>
      <c r="AC7" s="902"/>
      <c r="AD7" s="902"/>
      <c r="AE7" s="903"/>
      <c r="AF7" s="26"/>
      <c r="AG7" s="87"/>
      <c r="AH7" s="87"/>
      <c r="AI7" s="87"/>
      <c r="AJ7" s="87"/>
      <c r="AK7" s="87"/>
    </row>
    <row r="8" spans="2:37" ht="29.25" customHeight="1" x14ac:dyDescent="0.25">
      <c r="B8" s="28"/>
      <c r="C8" s="29"/>
      <c r="D8" s="88"/>
      <c r="E8" s="88"/>
      <c r="F8" s="904"/>
      <c r="G8" s="905"/>
      <c r="H8" s="905"/>
      <c r="I8" s="905"/>
      <c r="J8" s="905"/>
      <c r="K8" s="905"/>
      <c r="L8" s="905"/>
      <c r="M8" s="905"/>
      <c r="N8" s="905"/>
      <c r="O8" s="905"/>
      <c r="P8" s="905"/>
      <c r="Q8" s="905"/>
      <c r="R8" s="905"/>
      <c r="S8" s="905"/>
      <c r="T8" s="905"/>
      <c r="U8" s="905"/>
      <c r="V8" s="905"/>
      <c r="W8" s="905"/>
      <c r="X8" s="905"/>
      <c r="Y8" s="905"/>
      <c r="Z8" s="905"/>
      <c r="AA8" s="905"/>
      <c r="AB8" s="905"/>
      <c r="AC8" s="905"/>
      <c r="AD8" s="905"/>
      <c r="AE8" s="906"/>
      <c r="AF8" s="28"/>
      <c r="AG8" s="89"/>
      <c r="AH8" s="89"/>
      <c r="AI8" s="89"/>
      <c r="AJ8" s="89"/>
      <c r="AK8" s="89"/>
    </row>
    <row r="9" spans="2:37" ht="29.25" customHeight="1" thickBot="1" x14ac:dyDescent="0.3">
      <c r="B9" s="28"/>
      <c r="C9" s="29"/>
      <c r="D9" s="88"/>
      <c r="E9" s="88"/>
      <c r="F9" s="907"/>
      <c r="G9" s="908"/>
      <c r="H9" s="908"/>
      <c r="I9" s="908"/>
      <c r="J9" s="908"/>
      <c r="K9" s="908"/>
      <c r="L9" s="908"/>
      <c r="M9" s="908"/>
      <c r="N9" s="908"/>
      <c r="O9" s="908"/>
      <c r="P9" s="908"/>
      <c r="Q9" s="908"/>
      <c r="R9" s="908"/>
      <c r="S9" s="908"/>
      <c r="T9" s="908"/>
      <c r="U9" s="908"/>
      <c r="V9" s="908"/>
      <c r="W9" s="908"/>
      <c r="X9" s="908"/>
      <c r="Y9" s="908"/>
      <c r="Z9" s="908"/>
      <c r="AA9" s="908"/>
      <c r="AB9" s="908"/>
      <c r="AC9" s="908"/>
      <c r="AD9" s="908"/>
      <c r="AE9" s="909"/>
      <c r="AF9" s="28"/>
      <c r="AG9" s="89"/>
      <c r="AH9" s="89"/>
      <c r="AI9" s="89"/>
      <c r="AJ9" s="89"/>
      <c r="AK9" s="89"/>
    </row>
    <row r="10" spans="2:37" ht="30" customHeight="1" thickTop="1" thickBot="1" x14ac:dyDescent="0.4">
      <c r="B10" s="84"/>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3"/>
      <c r="AF10" s="83"/>
      <c r="AG10" s="83"/>
      <c r="AH10" s="83"/>
      <c r="AI10" s="83"/>
      <c r="AJ10" s="83"/>
      <c r="AK10" s="83"/>
    </row>
    <row r="11" spans="2:37" ht="30" customHeight="1" thickTop="1" thickBot="1" x14ac:dyDescent="0.35">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918" t="s">
        <v>5</v>
      </c>
      <c r="AG11" s="919"/>
      <c r="AH11" s="919"/>
      <c r="AI11" s="920" t="s">
        <v>59</v>
      </c>
      <c r="AJ11" s="919"/>
      <c r="AK11" s="921"/>
    </row>
    <row r="12" spans="2:37" ht="30" customHeight="1" thickTop="1" thickBot="1" x14ac:dyDescent="0.3">
      <c r="B12" s="910" t="s">
        <v>279</v>
      </c>
      <c r="C12" s="911"/>
      <c r="D12" s="911"/>
      <c r="E12" s="912"/>
      <c r="F12" s="913" t="s">
        <v>280</v>
      </c>
      <c r="G12" s="911"/>
      <c r="H12" s="911"/>
      <c r="I12" s="911"/>
      <c r="J12" s="911"/>
      <c r="K12" s="911"/>
      <c r="L12" s="911"/>
      <c r="M12" s="911"/>
      <c r="N12" s="911"/>
      <c r="O12" s="911"/>
      <c r="P12" s="911"/>
      <c r="Q12" s="911"/>
      <c r="R12" s="911"/>
      <c r="S12" s="911"/>
      <c r="T12" s="911"/>
      <c r="U12" s="911"/>
      <c r="V12" s="911"/>
      <c r="W12" s="911"/>
      <c r="X12" s="911"/>
      <c r="Y12" s="911"/>
      <c r="Z12" s="911"/>
      <c r="AA12" s="911"/>
      <c r="AB12" s="911"/>
      <c r="AC12" s="911"/>
      <c r="AD12" s="911"/>
      <c r="AE12" s="911"/>
      <c r="AF12" s="922"/>
      <c r="AG12" s="872"/>
      <c r="AH12" s="873"/>
      <c r="AI12" s="923"/>
      <c r="AJ12" s="924"/>
      <c r="AK12" s="925"/>
    </row>
    <row r="13" spans="2:37" ht="30" customHeight="1" thickTop="1" x14ac:dyDescent="0.25">
      <c r="B13" s="26"/>
      <c r="C13" s="27"/>
      <c r="D13" s="86"/>
      <c r="E13" s="86"/>
      <c r="F13" s="901"/>
      <c r="G13" s="902"/>
      <c r="H13" s="902"/>
      <c r="I13" s="902"/>
      <c r="J13" s="902"/>
      <c r="K13" s="902"/>
      <c r="L13" s="902"/>
      <c r="M13" s="902"/>
      <c r="N13" s="902"/>
      <c r="O13" s="902"/>
      <c r="P13" s="902"/>
      <c r="Q13" s="902"/>
      <c r="R13" s="902"/>
      <c r="S13" s="902"/>
      <c r="T13" s="902"/>
      <c r="U13" s="902"/>
      <c r="V13" s="902"/>
      <c r="W13" s="902"/>
      <c r="X13" s="902"/>
      <c r="Y13" s="902"/>
      <c r="Z13" s="902"/>
      <c r="AA13" s="902"/>
      <c r="AB13" s="902"/>
      <c r="AC13" s="902"/>
      <c r="AD13" s="902"/>
      <c r="AE13" s="903"/>
      <c r="AF13" s="26"/>
      <c r="AG13" s="87"/>
      <c r="AH13" s="87"/>
      <c r="AI13" s="87"/>
      <c r="AJ13" s="87"/>
      <c r="AK13" s="87"/>
    </row>
    <row r="14" spans="2:37" ht="30" customHeight="1" x14ac:dyDescent="0.25">
      <c r="B14" s="28"/>
      <c r="C14" s="29"/>
      <c r="D14" s="88"/>
      <c r="E14" s="88"/>
      <c r="F14" s="904"/>
      <c r="G14" s="905"/>
      <c r="H14" s="905"/>
      <c r="I14" s="905"/>
      <c r="J14" s="905"/>
      <c r="K14" s="905"/>
      <c r="L14" s="905"/>
      <c r="M14" s="905"/>
      <c r="N14" s="905"/>
      <c r="O14" s="905"/>
      <c r="P14" s="905"/>
      <c r="Q14" s="905"/>
      <c r="R14" s="905"/>
      <c r="S14" s="905"/>
      <c r="T14" s="905"/>
      <c r="U14" s="905"/>
      <c r="V14" s="905"/>
      <c r="W14" s="905"/>
      <c r="X14" s="905"/>
      <c r="Y14" s="905"/>
      <c r="Z14" s="905"/>
      <c r="AA14" s="905"/>
      <c r="AB14" s="905"/>
      <c r="AC14" s="905"/>
      <c r="AD14" s="905"/>
      <c r="AE14" s="906"/>
      <c r="AF14" s="28"/>
      <c r="AG14" s="89"/>
      <c r="AH14" s="89"/>
      <c r="AI14" s="89"/>
      <c r="AJ14" s="89"/>
      <c r="AK14" s="89"/>
    </row>
    <row r="15" spans="2:37" ht="30" customHeight="1" thickBot="1" x14ac:dyDescent="0.3">
      <c r="B15" s="28"/>
      <c r="C15" s="29"/>
      <c r="D15" s="88"/>
      <c r="E15" s="88"/>
      <c r="F15" s="907"/>
      <c r="G15" s="908"/>
      <c r="H15" s="908"/>
      <c r="I15" s="908"/>
      <c r="J15" s="908"/>
      <c r="K15" s="908"/>
      <c r="L15" s="908"/>
      <c r="M15" s="908"/>
      <c r="N15" s="908"/>
      <c r="O15" s="908"/>
      <c r="P15" s="908"/>
      <c r="Q15" s="908"/>
      <c r="R15" s="908"/>
      <c r="S15" s="908"/>
      <c r="T15" s="908"/>
      <c r="U15" s="908"/>
      <c r="V15" s="908"/>
      <c r="W15" s="908"/>
      <c r="X15" s="908"/>
      <c r="Y15" s="908"/>
      <c r="Z15" s="908"/>
      <c r="AA15" s="908"/>
      <c r="AB15" s="908"/>
      <c r="AC15" s="908"/>
      <c r="AD15" s="908"/>
      <c r="AE15" s="909"/>
      <c r="AF15" s="28"/>
      <c r="AG15" s="89"/>
      <c r="AH15" s="89"/>
      <c r="AI15" s="89"/>
      <c r="AJ15" s="89"/>
      <c r="AK15" s="89"/>
    </row>
    <row r="16" spans="2:37" ht="30" customHeight="1" thickTop="1" thickBot="1" x14ac:dyDescent="0.3">
      <c r="B16" s="28"/>
      <c r="C16" s="29"/>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28"/>
      <c r="AG16" s="89"/>
      <c r="AH16" s="89"/>
      <c r="AI16" s="89"/>
      <c r="AJ16" s="89"/>
      <c r="AK16" s="89"/>
    </row>
    <row r="17" spans="2:37" ht="30" customHeight="1" thickTop="1" thickBot="1" x14ac:dyDescent="0.3">
      <c r="B17" s="28"/>
      <c r="C17" s="29"/>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914" t="s">
        <v>5</v>
      </c>
      <c r="AG17" s="915"/>
      <c r="AH17" s="915"/>
      <c r="AI17" s="916" t="s">
        <v>59</v>
      </c>
      <c r="AJ17" s="915"/>
      <c r="AK17" s="917"/>
    </row>
    <row r="18" spans="2:37" ht="30" customHeight="1" thickTop="1" thickBot="1" x14ac:dyDescent="0.3">
      <c r="B18" s="896" t="s">
        <v>281</v>
      </c>
      <c r="C18" s="897"/>
      <c r="D18" s="897"/>
      <c r="E18" s="898"/>
      <c r="F18" s="899" t="s">
        <v>282</v>
      </c>
      <c r="G18" s="900"/>
      <c r="H18" s="900"/>
      <c r="I18" s="900"/>
      <c r="J18" s="900"/>
      <c r="K18" s="900"/>
      <c r="L18" s="900"/>
      <c r="M18" s="900"/>
      <c r="N18" s="900"/>
      <c r="O18" s="900"/>
      <c r="P18" s="900"/>
      <c r="Q18" s="900"/>
      <c r="R18" s="900"/>
      <c r="S18" s="900"/>
      <c r="T18" s="900"/>
      <c r="U18" s="900"/>
      <c r="V18" s="900"/>
      <c r="W18" s="900"/>
      <c r="X18" s="900"/>
      <c r="Y18" s="900"/>
      <c r="Z18" s="900"/>
      <c r="AA18" s="900"/>
      <c r="AB18" s="900"/>
      <c r="AC18" s="900"/>
      <c r="AD18" s="900"/>
      <c r="AE18" s="900"/>
      <c r="AF18" s="926"/>
      <c r="AG18" s="872"/>
      <c r="AH18" s="873"/>
      <c r="AI18" s="871"/>
      <c r="AJ18" s="924"/>
      <c r="AK18" s="925"/>
    </row>
    <row r="19" spans="2:37" ht="30" customHeight="1" thickTop="1" x14ac:dyDescent="0.25">
      <c r="B19" s="26"/>
      <c r="C19" s="27"/>
      <c r="D19" s="86"/>
      <c r="E19" s="86"/>
      <c r="F19" s="901"/>
      <c r="G19" s="902"/>
      <c r="H19" s="902"/>
      <c r="I19" s="902"/>
      <c r="J19" s="902"/>
      <c r="K19" s="902"/>
      <c r="L19" s="902"/>
      <c r="M19" s="902"/>
      <c r="N19" s="902"/>
      <c r="O19" s="902"/>
      <c r="P19" s="902"/>
      <c r="Q19" s="902"/>
      <c r="R19" s="902"/>
      <c r="S19" s="902"/>
      <c r="T19" s="902"/>
      <c r="U19" s="902"/>
      <c r="V19" s="902"/>
      <c r="W19" s="902"/>
      <c r="X19" s="902"/>
      <c r="Y19" s="902"/>
      <c r="Z19" s="902"/>
      <c r="AA19" s="902"/>
      <c r="AB19" s="902"/>
      <c r="AC19" s="902"/>
      <c r="AD19" s="902"/>
      <c r="AE19" s="903"/>
      <c r="AF19" s="26"/>
      <c r="AG19" s="87"/>
      <c r="AH19" s="87"/>
      <c r="AI19" s="87"/>
      <c r="AJ19" s="87"/>
      <c r="AK19" s="87"/>
    </row>
    <row r="20" spans="2:37" ht="30" customHeight="1" x14ac:dyDescent="0.25">
      <c r="B20" s="28"/>
      <c r="C20" s="29"/>
      <c r="D20" s="88"/>
      <c r="E20" s="88"/>
      <c r="F20" s="904"/>
      <c r="G20" s="905"/>
      <c r="H20" s="905"/>
      <c r="I20" s="905"/>
      <c r="J20" s="905"/>
      <c r="K20" s="905"/>
      <c r="L20" s="905"/>
      <c r="M20" s="905"/>
      <c r="N20" s="905"/>
      <c r="O20" s="905"/>
      <c r="P20" s="905"/>
      <c r="Q20" s="905"/>
      <c r="R20" s="905"/>
      <c r="S20" s="905"/>
      <c r="T20" s="905"/>
      <c r="U20" s="905"/>
      <c r="V20" s="905"/>
      <c r="W20" s="905"/>
      <c r="X20" s="905"/>
      <c r="Y20" s="905"/>
      <c r="Z20" s="905"/>
      <c r="AA20" s="905"/>
      <c r="AB20" s="905"/>
      <c r="AC20" s="905"/>
      <c r="AD20" s="905"/>
      <c r="AE20" s="906"/>
      <c r="AF20" s="28"/>
      <c r="AG20" s="89"/>
      <c r="AH20" s="89"/>
      <c r="AI20" s="89"/>
      <c r="AJ20" s="89"/>
      <c r="AK20" s="89"/>
    </row>
    <row r="21" spans="2:37" ht="30" customHeight="1" thickBot="1" x14ac:dyDescent="0.3">
      <c r="B21" s="28"/>
      <c r="C21" s="29"/>
      <c r="D21" s="88"/>
      <c r="E21" s="88"/>
      <c r="F21" s="907"/>
      <c r="G21" s="908"/>
      <c r="H21" s="908"/>
      <c r="I21" s="908"/>
      <c r="J21" s="908"/>
      <c r="K21" s="908"/>
      <c r="L21" s="908"/>
      <c r="M21" s="908"/>
      <c r="N21" s="908"/>
      <c r="O21" s="908"/>
      <c r="P21" s="908"/>
      <c r="Q21" s="908"/>
      <c r="R21" s="908"/>
      <c r="S21" s="908"/>
      <c r="T21" s="908"/>
      <c r="U21" s="908"/>
      <c r="V21" s="908"/>
      <c r="W21" s="908"/>
      <c r="X21" s="908"/>
      <c r="Y21" s="908"/>
      <c r="Z21" s="908"/>
      <c r="AA21" s="908"/>
      <c r="AB21" s="908"/>
      <c r="AC21" s="908"/>
      <c r="AD21" s="908"/>
      <c r="AE21" s="909"/>
      <c r="AF21" s="28"/>
      <c r="AG21" s="89"/>
      <c r="AH21" s="89"/>
      <c r="AI21" s="89"/>
      <c r="AJ21" s="89"/>
      <c r="AK21" s="89"/>
    </row>
    <row r="22" spans="2:37" ht="30" customHeight="1" thickTop="1" thickBot="1" x14ac:dyDescent="0.3">
      <c r="B22" s="28"/>
      <c r="C22" s="29"/>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28"/>
      <c r="AG22" s="89"/>
      <c r="AH22" s="89"/>
      <c r="AI22" s="89"/>
      <c r="AJ22" s="89"/>
      <c r="AK22" s="89"/>
    </row>
    <row r="23" spans="2:37" ht="30" customHeight="1" thickTop="1" thickBot="1" x14ac:dyDescent="0.3">
      <c r="B23" s="28"/>
      <c r="C23" s="29"/>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914" t="s">
        <v>5</v>
      </c>
      <c r="AG23" s="915"/>
      <c r="AH23" s="915"/>
      <c r="AI23" s="916" t="s">
        <v>59</v>
      </c>
      <c r="AJ23" s="915"/>
      <c r="AK23" s="917"/>
    </row>
    <row r="24" spans="2:37" ht="37.5" customHeight="1" thickTop="1" thickBot="1" x14ac:dyDescent="0.3">
      <c r="B24" s="896" t="s">
        <v>283</v>
      </c>
      <c r="C24" s="897"/>
      <c r="D24" s="897"/>
      <c r="E24" s="898"/>
      <c r="F24" s="899" t="s">
        <v>284</v>
      </c>
      <c r="G24" s="900"/>
      <c r="H24" s="900"/>
      <c r="I24" s="900"/>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26"/>
      <c r="AG24" s="872"/>
      <c r="AH24" s="873"/>
      <c r="AI24" s="871"/>
      <c r="AJ24" s="924"/>
      <c r="AK24" s="925"/>
    </row>
    <row r="25" spans="2:37" ht="30" customHeight="1" thickTop="1" x14ac:dyDescent="0.25">
      <c r="B25" s="26"/>
      <c r="C25" s="27"/>
      <c r="D25" s="86"/>
      <c r="E25" s="86"/>
      <c r="F25" s="901"/>
      <c r="G25" s="902"/>
      <c r="H25" s="902"/>
      <c r="I25" s="902"/>
      <c r="J25" s="902"/>
      <c r="K25" s="902"/>
      <c r="L25" s="902"/>
      <c r="M25" s="902"/>
      <c r="N25" s="902"/>
      <c r="O25" s="902"/>
      <c r="P25" s="902"/>
      <c r="Q25" s="902"/>
      <c r="R25" s="902"/>
      <c r="S25" s="902"/>
      <c r="T25" s="902"/>
      <c r="U25" s="902"/>
      <c r="V25" s="902"/>
      <c r="W25" s="902"/>
      <c r="X25" s="902"/>
      <c r="Y25" s="902"/>
      <c r="Z25" s="902"/>
      <c r="AA25" s="902"/>
      <c r="AB25" s="902"/>
      <c r="AC25" s="902"/>
      <c r="AD25" s="902"/>
      <c r="AE25" s="903"/>
      <c r="AF25" s="26"/>
      <c r="AG25" s="87"/>
      <c r="AH25" s="87"/>
      <c r="AI25" s="87"/>
      <c r="AJ25" s="87"/>
      <c r="AK25" s="87"/>
    </row>
    <row r="26" spans="2:37" ht="30" customHeight="1" x14ac:dyDescent="0.25">
      <c r="B26" s="28"/>
      <c r="C26" s="29"/>
      <c r="D26" s="88"/>
      <c r="E26" s="88"/>
      <c r="F26" s="904"/>
      <c r="G26" s="905"/>
      <c r="H26" s="905"/>
      <c r="I26" s="905"/>
      <c r="J26" s="905"/>
      <c r="K26" s="905"/>
      <c r="L26" s="905"/>
      <c r="M26" s="905"/>
      <c r="N26" s="905"/>
      <c r="O26" s="905"/>
      <c r="P26" s="905"/>
      <c r="Q26" s="905"/>
      <c r="R26" s="905"/>
      <c r="S26" s="905"/>
      <c r="T26" s="905"/>
      <c r="U26" s="905"/>
      <c r="V26" s="905"/>
      <c r="W26" s="905"/>
      <c r="X26" s="905"/>
      <c r="Y26" s="905"/>
      <c r="Z26" s="905"/>
      <c r="AA26" s="905"/>
      <c r="AB26" s="905"/>
      <c r="AC26" s="905"/>
      <c r="AD26" s="905"/>
      <c r="AE26" s="906"/>
      <c r="AF26" s="28"/>
      <c r="AG26" s="89"/>
      <c r="AH26" s="89"/>
      <c r="AI26" s="89"/>
      <c r="AJ26" s="89"/>
      <c r="AK26" s="89"/>
    </row>
    <row r="27" spans="2:37" ht="30" customHeight="1" thickBot="1" x14ac:dyDescent="0.3">
      <c r="B27" s="28"/>
      <c r="C27" s="29"/>
      <c r="D27" s="88"/>
      <c r="E27" s="88"/>
      <c r="F27" s="907"/>
      <c r="G27" s="908"/>
      <c r="H27" s="908"/>
      <c r="I27" s="908"/>
      <c r="J27" s="908"/>
      <c r="K27" s="908"/>
      <c r="L27" s="908"/>
      <c r="M27" s="908"/>
      <c r="N27" s="908"/>
      <c r="O27" s="908"/>
      <c r="P27" s="908"/>
      <c r="Q27" s="908"/>
      <c r="R27" s="908"/>
      <c r="S27" s="908"/>
      <c r="T27" s="908"/>
      <c r="U27" s="908"/>
      <c r="V27" s="908"/>
      <c r="W27" s="908"/>
      <c r="X27" s="908"/>
      <c r="Y27" s="908"/>
      <c r="Z27" s="908"/>
      <c r="AA27" s="908"/>
      <c r="AB27" s="908"/>
      <c r="AC27" s="908"/>
      <c r="AD27" s="908"/>
      <c r="AE27" s="909"/>
      <c r="AF27" s="28"/>
      <c r="AG27" s="89"/>
      <c r="AH27" s="89"/>
      <c r="AI27" s="89"/>
      <c r="AJ27" s="89"/>
      <c r="AK27" s="89"/>
    </row>
    <row r="28" spans="2:37" ht="30" customHeight="1" thickTop="1" thickBot="1" x14ac:dyDescent="0.3">
      <c r="B28" s="28"/>
      <c r="C28" s="29"/>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28"/>
      <c r="AG28" s="89"/>
      <c r="AH28" s="89"/>
      <c r="AI28" s="89"/>
      <c r="AJ28" s="89"/>
      <c r="AK28" s="89"/>
    </row>
    <row r="29" spans="2:37" ht="30" customHeight="1" thickTop="1" thickBot="1" x14ac:dyDescent="0.3">
      <c r="B29" s="28"/>
      <c r="C29" s="29"/>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914" t="s">
        <v>5</v>
      </c>
      <c r="AG29" s="915"/>
      <c r="AH29" s="915"/>
      <c r="AI29" s="916" t="s">
        <v>59</v>
      </c>
      <c r="AJ29" s="915"/>
      <c r="AK29" s="917"/>
    </row>
    <row r="30" spans="2:37" ht="30" customHeight="1" thickTop="1" thickBot="1" x14ac:dyDescent="0.3">
      <c r="B30" s="896" t="s">
        <v>285</v>
      </c>
      <c r="C30" s="897"/>
      <c r="D30" s="897"/>
      <c r="E30" s="898"/>
      <c r="F30" s="899" t="s">
        <v>286</v>
      </c>
      <c r="G30" s="900"/>
      <c r="H30" s="900"/>
      <c r="I30" s="900"/>
      <c r="J30" s="900"/>
      <c r="K30" s="900"/>
      <c r="L30" s="900"/>
      <c r="M30" s="900"/>
      <c r="N30" s="900"/>
      <c r="O30" s="900"/>
      <c r="P30" s="900"/>
      <c r="Q30" s="900"/>
      <c r="R30" s="900"/>
      <c r="S30" s="900"/>
      <c r="T30" s="900"/>
      <c r="U30" s="900"/>
      <c r="V30" s="900"/>
      <c r="W30" s="900"/>
      <c r="X30" s="900"/>
      <c r="Y30" s="900"/>
      <c r="Z30" s="900"/>
      <c r="AA30" s="900"/>
      <c r="AB30" s="900"/>
      <c r="AC30" s="900"/>
      <c r="AD30" s="900"/>
      <c r="AE30" s="900"/>
      <c r="AF30" s="926"/>
      <c r="AG30" s="872"/>
      <c r="AH30" s="873"/>
      <c r="AI30" s="871"/>
      <c r="AJ30" s="924"/>
      <c r="AK30" s="925"/>
    </row>
    <row r="31" spans="2:37" ht="30" customHeight="1" thickTop="1" x14ac:dyDescent="0.25">
      <c r="B31" s="26"/>
      <c r="C31" s="27"/>
      <c r="D31" s="86"/>
      <c r="E31" s="86"/>
      <c r="F31" s="901"/>
      <c r="G31" s="902"/>
      <c r="H31" s="902"/>
      <c r="I31" s="902"/>
      <c r="J31" s="902"/>
      <c r="K31" s="902"/>
      <c r="L31" s="902"/>
      <c r="M31" s="902"/>
      <c r="N31" s="902"/>
      <c r="O31" s="902"/>
      <c r="P31" s="902"/>
      <c r="Q31" s="902"/>
      <c r="R31" s="902"/>
      <c r="S31" s="902"/>
      <c r="T31" s="902"/>
      <c r="U31" s="902"/>
      <c r="V31" s="902"/>
      <c r="W31" s="902"/>
      <c r="X31" s="902"/>
      <c r="Y31" s="902"/>
      <c r="Z31" s="902"/>
      <c r="AA31" s="902"/>
      <c r="AB31" s="902"/>
      <c r="AC31" s="902"/>
      <c r="AD31" s="902"/>
      <c r="AE31" s="903"/>
      <c r="AF31" s="26"/>
      <c r="AG31" s="87"/>
      <c r="AH31" s="87"/>
      <c r="AI31" s="87"/>
      <c r="AJ31" s="87"/>
      <c r="AK31" s="87"/>
    </row>
    <row r="32" spans="2:37" ht="30" customHeight="1" x14ac:dyDescent="0.25">
      <c r="B32" s="28"/>
      <c r="C32" s="29"/>
      <c r="D32" s="88"/>
      <c r="E32" s="88"/>
      <c r="F32" s="904"/>
      <c r="G32" s="905"/>
      <c r="H32" s="905"/>
      <c r="I32" s="905"/>
      <c r="J32" s="905"/>
      <c r="K32" s="905"/>
      <c r="L32" s="905"/>
      <c r="M32" s="905"/>
      <c r="N32" s="905"/>
      <c r="O32" s="905"/>
      <c r="P32" s="905"/>
      <c r="Q32" s="905"/>
      <c r="R32" s="905"/>
      <c r="S32" s="905"/>
      <c r="T32" s="905"/>
      <c r="U32" s="905"/>
      <c r="V32" s="905"/>
      <c r="W32" s="905"/>
      <c r="X32" s="905"/>
      <c r="Y32" s="905"/>
      <c r="Z32" s="905"/>
      <c r="AA32" s="905"/>
      <c r="AB32" s="905"/>
      <c r="AC32" s="905"/>
      <c r="AD32" s="905"/>
      <c r="AE32" s="906"/>
      <c r="AF32" s="28"/>
      <c r="AG32" s="89"/>
      <c r="AH32" s="89"/>
      <c r="AI32" s="89"/>
      <c r="AJ32" s="89"/>
      <c r="AK32" s="89"/>
    </row>
    <row r="33" spans="2:37" ht="30" customHeight="1" thickBot="1" x14ac:dyDescent="0.3">
      <c r="B33" s="28"/>
      <c r="C33" s="29"/>
      <c r="D33" s="88"/>
      <c r="E33" s="88"/>
      <c r="F33" s="907"/>
      <c r="G33" s="908"/>
      <c r="H33" s="908"/>
      <c r="I33" s="908"/>
      <c r="J33" s="908"/>
      <c r="K33" s="908"/>
      <c r="L33" s="908"/>
      <c r="M33" s="908"/>
      <c r="N33" s="908"/>
      <c r="O33" s="908"/>
      <c r="P33" s="908"/>
      <c r="Q33" s="908"/>
      <c r="R33" s="908"/>
      <c r="S33" s="908"/>
      <c r="T33" s="908"/>
      <c r="U33" s="908"/>
      <c r="V33" s="908"/>
      <c r="W33" s="908"/>
      <c r="X33" s="908"/>
      <c r="Y33" s="908"/>
      <c r="Z33" s="908"/>
      <c r="AA33" s="908"/>
      <c r="AB33" s="908"/>
      <c r="AC33" s="908"/>
      <c r="AD33" s="908"/>
      <c r="AE33" s="909"/>
      <c r="AF33" s="28"/>
      <c r="AG33" s="89"/>
      <c r="AH33" s="89"/>
      <c r="AI33" s="89"/>
      <c r="AJ33" s="89"/>
      <c r="AK33" s="89"/>
    </row>
    <row r="34" spans="2:37" ht="30" customHeight="1" thickTop="1" thickBot="1" x14ac:dyDescent="0.3"/>
    <row r="35" spans="2:37" ht="30" customHeight="1" thickTop="1" thickBot="1" x14ac:dyDescent="0.3">
      <c r="B35" s="927" t="s">
        <v>287</v>
      </c>
      <c r="C35" s="928"/>
      <c r="D35" s="928"/>
      <c r="E35" s="928"/>
      <c r="F35" s="928"/>
      <c r="G35" s="928"/>
      <c r="H35" s="928"/>
      <c r="I35" s="928"/>
      <c r="J35" s="928"/>
      <c r="K35" s="928"/>
      <c r="L35" s="928"/>
      <c r="M35" s="928"/>
      <c r="N35" s="928"/>
      <c r="O35" s="928"/>
      <c r="P35" s="928"/>
      <c r="Q35" s="928"/>
      <c r="R35" s="928"/>
      <c r="S35" s="928"/>
      <c r="T35" s="928"/>
      <c r="U35" s="928"/>
      <c r="V35" s="928"/>
      <c r="W35" s="928"/>
      <c r="X35" s="928"/>
      <c r="Y35" s="928"/>
      <c r="Z35" s="929"/>
      <c r="AA35" s="933" t="str">
        <f>IF(OR(ISBLANK(AF6),ISBLANK(AF12),ISBLANK(AF18),ISBLANK(AF24)),"",IF(AND(Information!G31&gt;=43103,ISBLANK(AF30)),"",IF(OR(AF6=Validations!B3,AF12=Validations!B3,AF18=Validations!B3,AF24=Validations!B3,AF30=Validations!B3),Validations!Y3,Validations!Y2)))</f>
        <v/>
      </c>
      <c r="AB35" s="934"/>
      <c r="AC35" s="934"/>
      <c r="AD35" s="934"/>
      <c r="AE35" s="934"/>
      <c r="AF35" s="934"/>
      <c r="AG35" s="934"/>
      <c r="AH35" s="934"/>
      <c r="AI35" s="934"/>
      <c r="AJ35" s="934"/>
      <c r="AK35" s="935"/>
    </row>
    <row r="36" spans="2:37" ht="30" customHeight="1" thickTop="1" thickBot="1" x14ac:dyDescent="0.3"/>
    <row r="37" spans="2:37" s="31" customFormat="1" ht="29.7" customHeight="1" thickTop="1" thickBot="1" x14ac:dyDescent="0.4">
      <c r="B37" s="927" t="s">
        <v>288</v>
      </c>
      <c r="C37" s="928"/>
      <c r="D37" s="928"/>
      <c r="E37" s="928"/>
      <c r="F37" s="928"/>
      <c r="G37" s="928"/>
      <c r="H37" s="928"/>
      <c r="I37" s="928"/>
      <c r="J37" s="928"/>
      <c r="K37" s="928"/>
      <c r="L37" s="928"/>
      <c r="M37" s="928"/>
      <c r="N37" s="928"/>
      <c r="O37" s="928"/>
      <c r="P37" s="928"/>
      <c r="Q37" s="928"/>
      <c r="R37" s="928"/>
      <c r="S37" s="928"/>
      <c r="T37" s="928"/>
      <c r="U37" s="928"/>
      <c r="V37" s="928"/>
      <c r="W37" s="928"/>
      <c r="X37" s="928"/>
      <c r="Y37" s="928"/>
      <c r="Z37" s="929"/>
      <c r="AA37" s="930"/>
      <c r="AB37" s="931"/>
      <c r="AC37" s="931"/>
      <c r="AD37" s="931"/>
      <c r="AE37" s="931"/>
      <c r="AF37" s="931"/>
      <c r="AG37" s="931"/>
      <c r="AH37" s="931"/>
      <c r="AI37" s="931"/>
      <c r="AJ37" s="931"/>
      <c r="AK37" s="932"/>
    </row>
    <row r="38" spans="2:37" ht="30" customHeight="1" thickTop="1" thickBot="1" x14ac:dyDescent="0.3"/>
    <row r="39" spans="2:37" s="31" customFormat="1" ht="30" customHeight="1" thickTop="1" thickBot="1" x14ac:dyDescent="0.4">
      <c r="B39" s="927" t="s">
        <v>289</v>
      </c>
      <c r="C39" s="928"/>
      <c r="D39" s="928"/>
      <c r="E39" s="928"/>
      <c r="F39" s="928"/>
      <c r="G39" s="928"/>
      <c r="H39" s="928"/>
      <c r="I39" s="928"/>
      <c r="J39" s="928"/>
      <c r="K39" s="928"/>
      <c r="L39" s="928"/>
      <c r="M39" s="928"/>
      <c r="N39" s="928"/>
      <c r="O39" s="928"/>
      <c r="P39" s="928"/>
      <c r="Q39" s="928"/>
      <c r="R39" s="928"/>
      <c r="S39" s="928"/>
      <c r="T39" s="928"/>
      <c r="U39" s="928"/>
      <c r="V39" s="928"/>
      <c r="W39" s="928"/>
      <c r="X39" s="928"/>
      <c r="Y39" s="928"/>
      <c r="Z39" s="928"/>
      <c r="AA39" s="928"/>
      <c r="AB39" s="928"/>
      <c r="AC39" s="928"/>
      <c r="AD39" s="928"/>
      <c r="AE39" s="928"/>
      <c r="AF39" s="928"/>
      <c r="AG39" s="928"/>
      <c r="AH39" s="928"/>
      <c r="AI39" s="928"/>
      <c r="AJ39" s="928"/>
      <c r="AK39" s="929"/>
    </row>
    <row r="40" spans="2:37" ht="30" customHeight="1" thickTop="1" x14ac:dyDescent="0.25">
      <c r="B40" s="526"/>
      <c r="C40" s="902"/>
      <c r="D40" s="902"/>
      <c r="E40" s="902"/>
      <c r="F40" s="902"/>
      <c r="G40" s="902"/>
      <c r="H40" s="902"/>
      <c r="I40" s="902"/>
      <c r="J40" s="902"/>
      <c r="K40" s="902"/>
      <c r="L40" s="902"/>
      <c r="M40" s="902"/>
      <c r="N40" s="902"/>
      <c r="O40" s="902"/>
      <c r="P40" s="902"/>
      <c r="Q40" s="902"/>
      <c r="R40" s="902"/>
      <c r="S40" s="902"/>
      <c r="T40" s="902"/>
      <c r="U40" s="902"/>
      <c r="V40" s="902"/>
      <c r="W40" s="902"/>
      <c r="X40" s="902"/>
      <c r="Y40" s="902"/>
      <c r="Z40" s="902"/>
      <c r="AA40" s="902"/>
      <c r="AB40" s="902"/>
      <c r="AC40" s="902"/>
      <c r="AD40" s="902"/>
      <c r="AE40" s="902"/>
      <c r="AF40" s="902"/>
      <c r="AG40" s="902"/>
      <c r="AH40" s="902"/>
      <c r="AI40" s="902"/>
      <c r="AJ40" s="902"/>
      <c r="AK40" s="903"/>
    </row>
    <row r="41" spans="2:37" ht="30" customHeight="1" x14ac:dyDescent="0.25">
      <c r="B41" s="904"/>
      <c r="C41" s="905"/>
      <c r="D41" s="905"/>
      <c r="E41" s="905"/>
      <c r="F41" s="905"/>
      <c r="G41" s="905"/>
      <c r="H41" s="905"/>
      <c r="I41" s="905"/>
      <c r="J41" s="905"/>
      <c r="K41" s="905"/>
      <c r="L41" s="905"/>
      <c r="M41" s="905"/>
      <c r="N41" s="905"/>
      <c r="O41" s="905"/>
      <c r="P41" s="905"/>
      <c r="Q41" s="905"/>
      <c r="R41" s="905"/>
      <c r="S41" s="905"/>
      <c r="T41" s="905"/>
      <c r="U41" s="905"/>
      <c r="V41" s="905"/>
      <c r="W41" s="905"/>
      <c r="X41" s="905"/>
      <c r="Y41" s="905"/>
      <c r="Z41" s="905"/>
      <c r="AA41" s="905"/>
      <c r="AB41" s="905"/>
      <c r="AC41" s="905"/>
      <c r="AD41" s="905"/>
      <c r="AE41" s="905"/>
      <c r="AF41" s="905"/>
      <c r="AG41" s="905"/>
      <c r="AH41" s="905"/>
      <c r="AI41" s="905"/>
      <c r="AJ41" s="905"/>
      <c r="AK41" s="906"/>
    </row>
    <row r="42" spans="2:37" ht="30" customHeight="1" x14ac:dyDescent="0.25">
      <c r="B42" s="904"/>
      <c r="C42" s="905"/>
      <c r="D42" s="905"/>
      <c r="E42" s="905"/>
      <c r="F42" s="905"/>
      <c r="G42" s="905"/>
      <c r="H42" s="905"/>
      <c r="I42" s="905"/>
      <c r="J42" s="905"/>
      <c r="K42" s="905"/>
      <c r="L42" s="905"/>
      <c r="M42" s="905"/>
      <c r="N42" s="905"/>
      <c r="O42" s="905"/>
      <c r="P42" s="905"/>
      <c r="Q42" s="905"/>
      <c r="R42" s="905"/>
      <c r="S42" s="905"/>
      <c r="T42" s="905"/>
      <c r="U42" s="905"/>
      <c r="V42" s="905"/>
      <c r="W42" s="905"/>
      <c r="X42" s="905"/>
      <c r="Y42" s="905"/>
      <c r="Z42" s="905"/>
      <c r="AA42" s="905"/>
      <c r="AB42" s="905"/>
      <c r="AC42" s="905"/>
      <c r="AD42" s="905"/>
      <c r="AE42" s="905"/>
      <c r="AF42" s="905"/>
      <c r="AG42" s="905"/>
      <c r="AH42" s="905"/>
      <c r="AI42" s="905"/>
      <c r="AJ42" s="905"/>
      <c r="AK42" s="906"/>
    </row>
    <row r="43" spans="2:37" ht="30" customHeight="1" x14ac:dyDescent="0.25">
      <c r="B43" s="904"/>
      <c r="C43" s="905"/>
      <c r="D43" s="905"/>
      <c r="E43" s="905"/>
      <c r="F43" s="905"/>
      <c r="G43" s="905"/>
      <c r="H43" s="905"/>
      <c r="I43" s="905"/>
      <c r="J43" s="905"/>
      <c r="K43" s="905"/>
      <c r="L43" s="905"/>
      <c r="M43" s="905"/>
      <c r="N43" s="905"/>
      <c r="O43" s="905"/>
      <c r="P43" s="905"/>
      <c r="Q43" s="905"/>
      <c r="R43" s="905"/>
      <c r="S43" s="905"/>
      <c r="T43" s="905"/>
      <c r="U43" s="905"/>
      <c r="V43" s="905"/>
      <c r="W43" s="905"/>
      <c r="X43" s="905"/>
      <c r="Y43" s="905"/>
      <c r="Z43" s="905"/>
      <c r="AA43" s="905"/>
      <c r="AB43" s="905"/>
      <c r="AC43" s="905"/>
      <c r="AD43" s="905"/>
      <c r="AE43" s="905"/>
      <c r="AF43" s="905"/>
      <c r="AG43" s="905"/>
      <c r="AH43" s="905"/>
      <c r="AI43" s="905"/>
      <c r="AJ43" s="905"/>
      <c r="AK43" s="906"/>
    </row>
    <row r="44" spans="2:37" ht="30" customHeight="1" x14ac:dyDescent="0.25">
      <c r="B44" s="904"/>
      <c r="C44" s="905"/>
      <c r="D44" s="905"/>
      <c r="E44" s="905"/>
      <c r="F44" s="905"/>
      <c r="G44" s="905"/>
      <c r="H44" s="905"/>
      <c r="I44" s="905"/>
      <c r="J44" s="905"/>
      <c r="K44" s="905"/>
      <c r="L44" s="905"/>
      <c r="M44" s="905"/>
      <c r="N44" s="905"/>
      <c r="O44" s="905"/>
      <c r="P44" s="905"/>
      <c r="Q44" s="905"/>
      <c r="R44" s="905"/>
      <c r="S44" s="905"/>
      <c r="T44" s="905"/>
      <c r="U44" s="905"/>
      <c r="V44" s="905"/>
      <c r="W44" s="905"/>
      <c r="X44" s="905"/>
      <c r="Y44" s="905"/>
      <c r="Z44" s="905"/>
      <c r="AA44" s="905"/>
      <c r="AB44" s="905"/>
      <c r="AC44" s="905"/>
      <c r="AD44" s="905"/>
      <c r="AE44" s="905"/>
      <c r="AF44" s="905"/>
      <c r="AG44" s="905"/>
      <c r="AH44" s="905"/>
      <c r="AI44" s="905"/>
      <c r="AJ44" s="905"/>
      <c r="AK44" s="906"/>
    </row>
    <row r="45" spans="2:37" ht="30" customHeight="1" x14ac:dyDescent="0.25">
      <c r="B45" s="904"/>
      <c r="C45" s="905"/>
      <c r="D45" s="905"/>
      <c r="E45" s="905"/>
      <c r="F45" s="905"/>
      <c r="G45" s="905"/>
      <c r="H45" s="905"/>
      <c r="I45" s="905"/>
      <c r="J45" s="905"/>
      <c r="K45" s="905"/>
      <c r="L45" s="905"/>
      <c r="M45" s="905"/>
      <c r="N45" s="905"/>
      <c r="O45" s="905"/>
      <c r="P45" s="905"/>
      <c r="Q45" s="905"/>
      <c r="R45" s="905"/>
      <c r="S45" s="905"/>
      <c r="T45" s="905"/>
      <c r="U45" s="905"/>
      <c r="V45" s="905"/>
      <c r="W45" s="905"/>
      <c r="X45" s="905"/>
      <c r="Y45" s="905"/>
      <c r="Z45" s="905"/>
      <c r="AA45" s="905"/>
      <c r="AB45" s="905"/>
      <c r="AC45" s="905"/>
      <c r="AD45" s="905"/>
      <c r="AE45" s="905"/>
      <c r="AF45" s="905"/>
      <c r="AG45" s="905"/>
      <c r="AH45" s="905"/>
      <c r="AI45" s="905"/>
      <c r="AJ45" s="905"/>
      <c r="AK45" s="906"/>
    </row>
    <row r="46" spans="2:37" ht="30" customHeight="1" thickBot="1" x14ac:dyDescent="0.3">
      <c r="B46" s="907"/>
      <c r="C46" s="908"/>
      <c r="D46" s="908"/>
      <c r="E46" s="908"/>
      <c r="F46" s="908"/>
      <c r="G46" s="908"/>
      <c r="H46" s="908"/>
      <c r="I46" s="908"/>
      <c r="J46" s="908"/>
      <c r="K46" s="908"/>
      <c r="L46" s="908"/>
      <c r="M46" s="908"/>
      <c r="N46" s="908"/>
      <c r="O46" s="908"/>
      <c r="P46" s="908"/>
      <c r="Q46" s="908"/>
      <c r="R46" s="908"/>
      <c r="S46" s="908"/>
      <c r="T46" s="908"/>
      <c r="U46" s="908"/>
      <c r="V46" s="908"/>
      <c r="W46" s="908"/>
      <c r="X46" s="908"/>
      <c r="Y46" s="908"/>
      <c r="Z46" s="908"/>
      <c r="AA46" s="908"/>
      <c r="AB46" s="908"/>
      <c r="AC46" s="908"/>
      <c r="AD46" s="908"/>
      <c r="AE46" s="908"/>
      <c r="AF46" s="908"/>
      <c r="AG46" s="908"/>
      <c r="AH46" s="908"/>
      <c r="AI46" s="908"/>
      <c r="AJ46" s="908"/>
      <c r="AK46" s="909"/>
    </row>
    <row r="47" spans="2:37" ht="30" customHeight="1" thickTop="1" thickBot="1" x14ac:dyDescent="0.3">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row>
    <row r="48" spans="2:37" s="31" customFormat="1" ht="29.7" customHeight="1" thickTop="1" thickBot="1" x14ac:dyDescent="0.4">
      <c r="B48" s="927" t="s">
        <v>290</v>
      </c>
      <c r="C48" s="928"/>
      <c r="D48" s="928"/>
      <c r="E48" s="928"/>
      <c r="F48" s="928"/>
      <c r="G48" s="928"/>
      <c r="H48" s="928"/>
      <c r="I48" s="928"/>
      <c r="J48" s="928"/>
      <c r="K48" s="928"/>
      <c r="L48" s="928"/>
      <c r="M48" s="928"/>
      <c r="N48" s="928"/>
      <c r="O48" s="928"/>
      <c r="P48" s="928"/>
      <c r="Q48" s="928"/>
      <c r="R48" s="928"/>
      <c r="S48" s="928"/>
      <c r="T48" s="928"/>
      <c r="U48" s="928"/>
      <c r="V48" s="928"/>
      <c r="W48" s="928"/>
      <c r="X48" s="928"/>
      <c r="Y48" s="928"/>
      <c r="Z48" s="929"/>
      <c r="AA48" s="930"/>
      <c r="AB48" s="931"/>
      <c r="AC48" s="931"/>
      <c r="AD48" s="931"/>
      <c r="AE48" s="931"/>
      <c r="AF48" s="931"/>
      <c r="AG48" s="931"/>
      <c r="AH48" s="931"/>
      <c r="AI48" s="931"/>
      <c r="AJ48" s="931"/>
      <c r="AK48" s="932"/>
    </row>
    <row r="49" spans="2:37" ht="30" customHeight="1" thickTop="1" thickBot="1" x14ac:dyDescent="0.3"/>
    <row r="50" spans="2:37" s="31" customFormat="1" ht="30" customHeight="1" thickTop="1" thickBot="1" x14ac:dyDescent="0.4">
      <c r="B50" s="936" t="s">
        <v>274</v>
      </c>
      <c r="C50" s="937"/>
      <c r="D50" s="937"/>
      <c r="E50" s="937"/>
      <c r="F50" s="937"/>
      <c r="G50" s="937"/>
      <c r="H50" s="937"/>
      <c r="I50" s="937"/>
      <c r="J50" s="937"/>
      <c r="K50" s="937"/>
      <c r="L50" s="937"/>
      <c r="M50" s="937"/>
      <c r="N50" s="937"/>
      <c r="O50" s="937"/>
      <c r="P50" s="937"/>
      <c r="Q50" s="937"/>
      <c r="R50" s="937"/>
      <c r="S50" s="937"/>
      <c r="T50" s="937"/>
      <c r="U50" s="937"/>
      <c r="V50" s="937"/>
      <c r="W50" s="937"/>
      <c r="X50" s="937"/>
      <c r="Y50" s="937"/>
      <c r="Z50" s="937"/>
      <c r="AA50" s="937"/>
      <c r="AB50" s="937"/>
      <c r="AC50" s="937"/>
      <c r="AD50" s="937"/>
      <c r="AE50" s="937"/>
      <c r="AF50" s="937"/>
      <c r="AG50" s="937"/>
      <c r="AH50" s="937"/>
      <c r="AI50" s="937"/>
      <c r="AJ50" s="937"/>
      <c r="AK50" s="938"/>
    </row>
    <row r="51" spans="2:37" ht="30" customHeight="1" thickTop="1" x14ac:dyDescent="0.25">
      <c r="B51" s="526"/>
      <c r="C51" s="902"/>
      <c r="D51" s="902"/>
      <c r="E51" s="902"/>
      <c r="F51" s="902"/>
      <c r="G51" s="902"/>
      <c r="H51" s="902"/>
      <c r="I51" s="902"/>
      <c r="J51" s="902"/>
      <c r="K51" s="902"/>
      <c r="L51" s="902"/>
      <c r="M51" s="902"/>
      <c r="N51" s="902"/>
      <c r="O51" s="902"/>
      <c r="P51" s="902"/>
      <c r="Q51" s="902"/>
      <c r="R51" s="902"/>
      <c r="S51" s="902"/>
      <c r="T51" s="902"/>
      <c r="U51" s="902"/>
      <c r="V51" s="902"/>
      <c r="W51" s="902"/>
      <c r="X51" s="902"/>
      <c r="Y51" s="902"/>
      <c r="Z51" s="902"/>
      <c r="AA51" s="902"/>
      <c r="AB51" s="902"/>
      <c r="AC51" s="902"/>
      <c r="AD51" s="902"/>
      <c r="AE51" s="902"/>
      <c r="AF51" s="902"/>
      <c r="AG51" s="902"/>
      <c r="AH51" s="902"/>
      <c r="AI51" s="902"/>
      <c r="AJ51" s="902"/>
      <c r="AK51" s="903"/>
    </row>
    <row r="52" spans="2:37" ht="30" customHeight="1" x14ac:dyDescent="0.25">
      <c r="B52" s="904"/>
      <c r="C52" s="905"/>
      <c r="D52" s="905"/>
      <c r="E52" s="905"/>
      <c r="F52" s="905"/>
      <c r="G52" s="905"/>
      <c r="H52" s="905"/>
      <c r="I52" s="905"/>
      <c r="J52" s="905"/>
      <c r="K52" s="905"/>
      <c r="L52" s="905"/>
      <c r="M52" s="905"/>
      <c r="N52" s="905"/>
      <c r="O52" s="905"/>
      <c r="P52" s="905"/>
      <c r="Q52" s="905"/>
      <c r="R52" s="905"/>
      <c r="S52" s="905"/>
      <c r="T52" s="905"/>
      <c r="U52" s="905"/>
      <c r="V52" s="905"/>
      <c r="W52" s="905"/>
      <c r="X52" s="905"/>
      <c r="Y52" s="905"/>
      <c r="Z52" s="905"/>
      <c r="AA52" s="905"/>
      <c r="AB52" s="905"/>
      <c r="AC52" s="905"/>
      <c r="AD52" s="905"/>
      <c r="AE52" s="905"/>
      <c r="AF52" s="905"/>
      <c r="AG52" s="905"/>
      <c r="AH52" s="905"/>
      <c r="AI52" s="905"/>
      <c r="AJ52" s="905"/>
      <c r="AK52" s="906"/>
    </row>
    <row r="53" spans="2:37" ht="30" customHeight="1" x14ac:dyDescent="0.25">
      <c r="B53" s="904"/>
      <c r="C53" s="905"/>
      <c r="D53" s="905"/>
      <c r="E53" s="905"/>
      <c r="F53" s="905"/>
      <c r="G53" s="905"/>
      <c r="H53" s="905"/>
      <c r="I53" s="905"/>
      <c r="J53" s="905"/>
      <c r="K53" s="905"/>
      <c r="L53" s="905"/>
      <c r="M53" s="905"/>
      <c r="N53" s="905"/>
      <c r="O53" s="905"/>
      <c r="P53" s="905"/>
      <c r="Q53" s="905"/>
      <c r="R53" s="905"/>
      <c r="S53" s="905"/>
      <c r="T53" s="905"/>
      <c r="U53" s="905"/>
      <c r="V53" s="905"/>
      <c r="W53" s="905"/>
      <c r="X53" s="905"/>
      <c r="Y53" s="905"/>
      <c r="Z53" s="905"/>
      <c r="AA53" s="905"/>
      <c r="AB53" s="905"/>
      <c r="AC53" s="905"/>
      <c r="AD53" s="905"/>
      <c r="AE53" s="905"/>
      <c r="AF53" s="905"/>
      <c r="AG53" s="905"/>
      <c r="AH53" s="905"/>
      <c r="AI53" s="905"/>
      <c r="AJ53" s="905"/>
      <c r="AK53" s="906"/>
    </row>
    <row r="54" spans="2:37" ht="30" customHeight="1" x14ac:dyDescent="0.25">
      <c r="B54" s="904"/>
      <c r="C54" s="905"/>
      <c r="D54" s="905"/>
      <c r="E54" s="905"/>
      <c r="F54" s="905"/>
      <c r="G54" s="905"/>
      <c r="H54" s="905"/>
      <c r="I54" s="905"/>
      <c r="J54" s="905"/>
      <c r="K54" s="905"/>
      <c r="L54" s="905"/>
      <c r="M54" s="905"/>
      <c r="N54" s="905"/>
      <c r="O54" s="905"/>
      <c r="P54" s="905"/>
      <c r="Q54" s="905"/>
      <c r="R54" s="905"/>
      <c r="S54" s="905"/>
      <c r="T54" s="905"/>
      <c r="U54" s="905"/>
      <c r="V54" s="905"/>
      <c r="W54" s="905"/>
      <c r="X54" s="905"/>
      <c r="Y54" s="905"/>
      <c r="Z54" s="905"/>
      <c r="AA54" s="905"/>
      <c r="AB54" s="905"/>
      <c r="AC54" s="905"/>
      <c r="AD54" s="905"/>
      <c r="AE54" s="905"/>
      <c r="AF54" s="905"/>
      <c r="AG54" s="905"/>
      <c r="AH54" s="905"/>
      <c r="AI54" s="905"/>
      <c r="AJ54" s="905"/>
      <c r="AK54" s="906"/>
    </row>
    <row r="55" spans="2:37" ht="30" customHeight="1" x14ac:dyDescent="0.25">
      <c r="B55" s="904"/>
      <c r="C55" s="905"/>
      <c r="D55" s="905"/>
      <c r="E55" s="905"/>
      <c r="F55" s="905"/>
      <c r="G55" s="905"/>
      <c r="H55" s="905"/>
      <c r="I55" s="905"/>
      <c r="J55" s="905"/>
      <c r="K55" s="905"/>
      <c r="L55" s="905"/>
      <c r="M55" s="905"/>
      <c r="N55" s="905"/>
      <c r="O55" s="905"/>
      <c r="P55" s="905"/>
      <c r="Q55" s="905"/>
      <c r="R55" s="905"/>
      <c r="S55" s="905"/>
      <c r="T55" s="905"/>
      <c r="U55" s="905"/>
      <c r="V55" s="905"/>
      <c r="W55" s="905"/>
      <c r="X55" s="905"/>
      <c r="Y55" s="905"/>
      <c r="Z55" s="905"/>
      <c r="AA55" s="905"/>
      <c r="AB55" s="905"/>
      <c r="AC55" s="905"/>
      <c r="AD55" s="905"/>
      <c r="AE55" s="905"/>
      <c r="AF55" s="905"/>
      <c r="AG55" s="905"/>
      <c r="AH55" s="905"/>
      <c r="AI55" s="905"/>
      <c r="AJ55" s="905"/>
      <c r="AK55" s="906"/>
    </row>
    <row r="56" spans="2:37" ht="30" customHeight="1" x14ac:dyDescent="0.25">
      <c r="B56" s="904"/>
      <c r="C56" s="905"/>
      <c r="D56" s="905"/>
      <c r="E56" s="905"/>
      <c r="F56" s="905"/>
      <c r="G56" s="905"/>
      <c r="H56" s="905"/>
      <c r="I56" s="905"/>
      <c r="J56" s="905"/>
      <c r="K56" s="905"/>
      <c r="L56" s="905"/>
      <c r="M56" s="905"/>
      <c r="N56" s="905"/>
      <c r="O56" s="905"/>
      <c r="P56" s="905"/>
      <c r="Q56" s="905"/>
      <c r="R56" s="905"/>
      <c r="S56" s="905"/>
      <c r="T56" s="905"/>
      <c r="U56" s="905"/>
      <c r="V56" s="905"/>
      <c r="W56" s="905"/>
      <c r="X56" s="905"/>
      <c r="Y56" s="905"/>
      <c r="Z56" s="905"/>
      <c r="AA56" s="905"/>
      <c r="AB56" s="905"/>
      <c r="AC56" s="905"/>
      <c r="AD56" s="905"/>
      <c r="AE56" s="905"/>
      <c r="AF56" s="905"/>
      <c r="AG56" s="905"/>
      <c r="AH56" s="905"/>
      <c r="AI56" s="905"/>
      <c r="AJ56" s="905"/>
      <c r="AK56" s="906"/>
    </row>
    <row r="57" spans="2:37" ht="30" customHeight="1" thickBot="1" x14ac:dyDescent="0.3">
      <c r="B57" s="907"/>
      <c r="C57" s="908"/>
      <c r="D57" s="908"/>
      <c r="E57" s="908"/>
      <c r="F57" s="908"/>
      <c r="G57" s="908"/>
      <c r="H57" s="908"/>
      <c r="I57" s="908"/>
      <c r="J57" s="908"/>
      <c r="K57" s="908"/>
      <c r="L57" s="908"/>
      <c r="M57" s="908"/>
      <c r="N57" s="908"/>
      <c r="O57" s="908"/>
      <c r="P57" s="908"/>
      <c r="Q57" s="908"/>
      <c r="R57" s="908"/>
      <c r="S57" s="908"/>
      <c r="T57" s="908"/>
      <c r="U57" s="908"/>
      <c r="V57" s="908"/>
      <c r="W57" s="908"/>
      <c r="X57" s="908"/>
      <c r="Y57" s="908"/>
      <c r="Z57" s="908"/>
      <c r="AA57" s="908"/>
      <c r="AB57" s="908"/>
      <c r="AC57" s="908"/>
      <c r="AD57" s="908"/>
      <c r="AE57" s="908"/>
      <c r="AF57" s="908"/>
      <c r="AG57" s="908"/>
      <c r="AH57" s="908"/>
      <c r="AI57" s="908"/>
      <c r="AJ57" s="908"/>
      <c r="AK57" s="909"/>
    </row>
    <row r="58" spans="2:37" ht="30" customHeight="1" thickTop="1" x14ac:dyDescent="0.25">
      <c r="B58" s="113" t="s">
        <v>224</v>
      </c>
    </row>
  </sheetData>
  <sheetProtection sheet="1" selectLockedCells="1"/>
  <mergeCells count="47">
    <mergeCell ref="AF5:AH5"/>
    <mergeCell ref="AI5:AK5"/>
    <mergeCell ref="B6:E6"/>
    <mergeCell ref="F6:AE6"/>
    <mergeCell ref="F7:AE9"/>
    <mergeCell ref="AI6:AK6"/>
    <mergeCell ref="B48:Z48"/>
    <mergeCell ref="AA48:AK48"/>
    <mergeCell ref="B50:AK50"/>
    <mergeCell ref="B51:AK57"/>
    <mergeCell ref="B40:AK46"/>
    <mergeCell ref="F19:AE21"/>
    <mergeCell ref="B24:E24"/>
    <mergeCell ref="F24:AE24"/>
    <mergeCell ref="B35:Z35"/>
    <mergeCell ref="AA35:AK35"/>
    <mergeCell ref="AF29:AH29"/>
    <mergeCell ref="AI29:AK29"/>
    <mergeCell ref="AF23:AH23"/>
    <mergeCell ref="AI23:AK23"/>
    <mergeCell ref="AF24:AH24"/>
    <mergeCell ref="AI24:AK24"/>
    <mergeCell ref="AF30:AH30"/>
    <mergeCell ref="AI30:AK30"/>
    <mergeCell ref="B37:Z37"/>
    <mergeCell ref="AA37:AK37"/>
    <mergeCell ref="B39:AK39"/>
    <mergeCell ref="F25:AE27"/>
    <mergeCell ref="B30:E30"/>
    <mergeCell ref="F30:AE30"/>
    <mergeCell ref="F31:AE33"/>
    <mergeCell ref="B18:E18"/>
    <mergeCell ref="F18:AE18"/>
    <mergeCell ref="F13:AE15"/>
    <mergeCell ref="B2:AK2"/>
    <mergeCell ref="B3:AK3"/>
    <mergeCell ref="B12:E12"/>
    <mergeCell ref="F12:AE12"/>
    <mergeCell ref="AF17:AH17"/>
    <mergeCell ref="AI17:AK17"/>
    <mergeCell ref="AF11:AH11"/>
    <mergeCell ref="AI11:AK11"/>
    <mergeCell ref="AF12:AH12"/>
    <mergeCell ref="AI12:AK12"/>
    <mergeCell ref="AF18:AH18"/>
    <mergeCell ref="AI18:AK18"/>
    <mergeCell ref="AF6:AH6"/>
  </mergeCells>
  <conditionalFormatting sqref="B40:AK46">
    <cfRule type="expression" dxfId="778" priority="35">
      <formula>ISBLANK($B$40)</formula>
    </cfRule>
  </conditionalFormatting>
  <conditionalFormatting sqref="B51:AK57">
    <cfRule type="expression" dxfId="777" priority="29">
      <formula>ISBLANK($B$51)</formula>
    </cfRule>
  </conditionalFormatting>
  <conditionalFormatting sqref="AA37:AK37">
    <cfRule type="expression" dxfId="776" priority="38">
      <formula>ISBLANK($AA$37)</formula>
    </cfRule>
  </conditionalFormatting>
  <conditionalFormatting sqref="AA48:AK48">
    <cfRule type="expression" dxfId="775" priority="263">
      <formula>ISBLANK($AA$48)</formula>
    </cfRule>
  </conditionalFormatting>
  <conditionalFormatting sqref="AF6">
    <cfRule type="expression" dxfId="774" priority="15">
      <formula>ISBLANK($AF$6)</formula>
    </cfRule>
  </conditionalFormatting>
  <conditionalFormatting sqref="AF12">
    <cfRule type="expression" dxfId="773" priority="51">
      <formula>ISBLANK($AF$12)</formula>
    </cfRule>
  </conditionalFormatting>
  <conditionalFormatting sqref="AF18">
    <cfRule type="expression" dxfId="772" priority="48">
      <formula>ISBLANK($AF$18)</formula>
    </cfRule>
  </conditionalFormatting>
  <conditionalFormatting sqref="AF24">
    <cfRule type="expression" dxfId="771" priority="45">
      <formula>ISBLANK($AF$24)</formula>
    </cfRule>
  </conditionalFormatting>
  <conditionalFormatting sqref="AF30">
    <cfRule type="expression" dxfId="770" priority="42">
      <formula>ISBLANK($AF$30)</formula>
    </cfRule>
  </conditionalFormatting>
  <conditionalFormatting sqref="AI6:AK6">
    <cfRule type="expression" dxfId="769" priority="11">
      <formula>ISBLANK($AI$6)</formula>
    </cfRule>
    <cfRule type="expression" dxfId="768" priority="8">
      <formula>$AI$6="Yes"</formula>
    </cfRule>
    <cfRule type="expression" dxfId="767" priority="5">
      <formula>$AI$6="No"</formula>
    </cfRule>
  </conditionalFormatting>
  <conditionalFormatting sqref="AI12:AK12">
    <cfRule type="expression" dxfId="766" priority="22">
      <formula>$AI$12="No"</formula>
    </cfRule>
    <cfRule type="expression" dxfId="765" priority="28">
      <formula>$AI$12="Yes"</formula>
    </cfRule>
    <cfRule type="expression" dxfId="764" priority="264">
      <formula>ISBLANK($AI$12)</formula>
    </cfRule>
  </conditionalFormatting>
  <conditionalFormatting sqref="AI18:AK18">
    <cfRule type="expression" dxfId="763" priority="20">
      <formula>$AI$18="Yes"</formula>
    </cfRule>
    <cfRule type="expression" dxfId="762" priority="19">
      <formula>$AI$18="No"</formula>
    </cfRule>
    <cfRule type="expression" dxfId="761" priority="21">
      <formula>ISBLANK($AI$18)</formula>
    </cfRule>
  </conditionalFormatting>
  <conditionalFormatting sqref="AI24:AK24">
    <cfRule type="expression" dxfId="760" priority="18">
      <formula>ISBLANK($AI$24)</formula>
    </cfRule>
    <cfRule type="expression" dxfId="759" priority="17">
      <formula>$AI$24="Yes"</formula>
    </cfRule>
    <cfRule type="expression" dxfId="758" priority="16">
      <formula>$AI$24="No"</formula>
    </cfRule>
  </conditionalFormatting>
  <conditionalFormatting sqref="AI30:AK30">
    <cfRule type="expression" dxfId="757" priority="13">
      <formula>$AI$30="No"</formula>
    </cfRule>
    <cfRule type="expression" dxfId="756" priority="23">
      <formula>ISBLANK($AI$30)</formula>
    </cfRule>
    <cfRule type="expression" dxfId="755" priority="14">
      <formula>$AI$30="Yes"</formula>
    </cfRule>
  </conditionalFormatting>
  <dataValidations count="3">
    <dataValidation type="list" allowBlank="1" showInputMessage="1" showErrorMessage="1" sqref="AI18 AI12 AF12 AF18 AF30 AI30 AI6 AF6" xr:uid="{00000000-0002-0000-0400-000000000000}">
      <formula1>YesNo</formula1>
    </dataValidation>
    <dataValidation type="list" allowBlank="1" showInputMessage="1" showErrorMessage="1" sqref="AF24 AI24" xr:uid="{00000000-0002-0000-0400-000001000000}">
      <formula1>YNNA</formula1>
    </dataValidation>
    <dataValidation type="list" allowBlank="1" showInputMessage="1" showErrorMessage="1" sqref="AA37:AK37 AA48:AK48" xr:uid="{00000000-0002-0000-0400-000002000000}">
      <formula1>CompNot</formula1>
    </dataValidation>
  </dataValidations>
  <pageMargins left="0.70866141732283472" right="0.70866141732283472" top="0.74803149606299213" bottom="0.74803149606299213" header="0.31496062992125984" footer="0.31496062992125984"/>
  <pageSetup paperSize="9" scale="86"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4" id="{00000000-000E-0000-0400-000002000000}">
            <xm:f>NOT(Information!$G$36="Yes")</xm:f>
            <x14:dxf>
              <fill>
                <patternFill>
                  <bgColor theme="0" tint="-0.24994659260841701"/>
                </patternFill>
              </fill>
            </x14:dxf>
          </x14:cfRule>
          <xm:sqref>A3:AL58</xm:sqref>
        </x14:conditionalFormatting>
        <x14:conditionalFormatting xmlns:xm="http://schemas.microsoft.com/office/excel/2006/main">
          <x14:cfRule type="expression" priority="9" id="{6AD4E18C-1E1C-42E5-835D-7CC0BADB8E91}">
            <xm:f>NOT(Information!$G$12=Validations!$A$2)</xm:f>
            <x14:dxf>
              <fill>
                <patternFill>
                  <bgColor theme="0" tint="-0.24994659260841701"/>
                </patternFill>
              </fill>
            </x14:dxf>
          </x14:cfRule>
          <xm:sqref>B48:AK57</xm:sqref>
        </x14:conditionalFormatting>
        <x14:conditionalFormatting xmlns:xm="http://schemas.microsoft.com/office/excel/2006/main">
          <x14:cfRule type="expression" priority="3" id="{3EA69527-4E6C-441A-8D79-CB92F7451B27}">
            <xm:f>AND(ISBLANK($F$7),$AF$6=Validations!$B$3)</xm:f>
            <x14:dxf>
              <fill>
                <patternFill>
                  <bgColor rgb="FF00B0F0"/>
                </patternFill>
              </fill>
            </x14:dxf>
          </x14:cfRule>
          <xm:sqref>F7:AE9</xm:sqref>
        </x14:conditionalFormatting>
        <x14:conditionalFormatting xmlns:xm="http://schemas.microsoft.com/office/excel/2006/main">
          <x14:cfRule type="expression" priority="26" id="{FF850B01-68FA-4C7F-816F-E13E0B4C54FA}">
            <xm:f>AND(ISBLANK($F$13),$AF$12=Validations!$B$3)</xm:f>
            <x14:dxf>
              <fill>
                <patternFill>
                  <bgColor rgb="FF00B0F0"/>
                </patternFill>
              </fill>
            </x14:dxf>
          </x14:cfRule>
          <xm:sqref>F13:AE15</xm:sqref>
        </x14:conditionalFormatting>
        <x14:conditionalFormatting xmlns:xm="http://schemas.microsoft.com/office/excel/2006/main">
          <x14:cfRule type="expression" priority="25" id="{D76DC425-C728-4DF2-AED5-785C9427B573}">
            <xm:f>AND(ISBLANK($F$19),$AF$18=Validations!$B$3)</xm:f>
            <x14:dxf>
              <fill>
                <patternFill>
                  <bgColor rgb="FF00B0F0"/>
                </patternFill>
              </fill>
            </x14:dxf>
          </x14:cfRule>
          <xm:sqref>F19:AE21</xm:sqref>
        </x14:conditionalFormatting>
        <x14:conditionalFormatting xmlns:xm="http://schemas.microsoft.com/office/excel/2006/main">
          <x14:cfRule type="expression" priority="24" id="{89DA52D8-0E8C-4092-B406-E750000A3270}">
            <xm:f>AND(ISBLANK($F$25),$AF$24=Validations!$B$3)</xm:f>
            <x14:dxf>
              <fill>
                <patternFill>
                  <bgColor rgb="FF00B0F0"/>
                </patternFill>
              </fill>
            </x14:dxf>
          </x14:cfRule>
          <xm:sqref>F25:AE27</xm:sqref>
        </x14:conditionalFormatting>
        <x14:conditionalFormatting xmlns:xm="http://schemas.microsoft.com/office/excel/2006/main">
          <x14:cfRule type="expression" priority="39" id="{7DD2F7E6-849E-4447-8978-EEE853FDDC25}">
            <xm:f>AND(ISBLANK($F$31),$AF$30=Validations!$B$3)</xm:f>
            <x14:dxf>
              <fill>
                <patternFill>
                  <bgColor rgb="FF00B0F0"/>
                </patternFill>
              </fill>
            </x14:dxf>
          </x14:cfRule>
          <xm:sqref>F31:AE33</xm:sqref>
        </x14:conditionalFormatting>
        <x14:conditionalFormatting xmlns:xm="http://schemas.microsoft.com/office/excel/2006/main">
          <x14:cfRule type="expression" priority="32" id="{D88EBDCD-1A26-40D3-8C6D-C86CBE79B23C}">
            <xm:f>$AA$35=Validations!$Y$3</xm:f>
            <x14:dxf>
              <fill>
                <patternFill>
                  <bgColor rgb="FFFF0000"/>
                </patternFill>
              </fill>
            </x14:dxf>
          </x14:cfRule>
          <x14:cfRule type="expression" priority="33" id="{0238C620-F20C-4EAE-BD7D-AB012B0FF643}">
            <xm:f>$AA$35=Validations!$Y$2</xm:f>
            <x14:dxf>
              <fill>
                <patternFill>
                  <bgColor rgb="FF00B050"/>
                </patternFill>
              </fill>
            </x14:dxf>
          </x14:cfRule>
          <x14:cfRule type="expression" priority="34" id="{F2FA4A9F-F216-423A-9136-BBDEB5FA6A8B}">
            <xm:f>NOT(OR($AA$35=Validations!$Y$2,$AA$35=Validations!$Y$3))</xm:f>
            <x14:dxf>
              <fill>
                <patternFill>
                  <bgColor rgb="FF7030A0"/>
                </patternFill>
              </fill>
            </x14:dxf>
          </x14:cfRule>
          <xm:sqref>AA35:AK35</xm:sqref>
        </x14:conditionalFormatting>
        <x14:conditionalFormatting xmlns:xm="http://schemas.microsoft.com/office/excel/2006/main">
          <x14:cfRule type="expression" priority="37" id="{828C8B87-8D7C-4885-BFD7-4FFE5401605F}">
            <xm:f>$AA$37=Validations!$X$2</xm:f>
            <x14:dxf>
              <fill>
                <patternFill>
                  <bgColor rgb="FF00B050"/>
                </patternFill>
              </fill>
            </x14:dxf>
          </x14:cfRule>
          <x14:cfRule type="expression" priority="36" id="{E3F91CE3-9D98-4327-9063-5089FE66E8F9}">
            <xm:f>$AA$37=Validations!$X$3</xm:f>
            <x14:dxf>
              <fill>
                <patternFill>
                  <bgColor rgb="FFFF0000"/>
                </patternFill>
              </fill>
            </x14:dxf>
          </x14:cfRule>
          <xm:sqref>AA37:AK37</xm:sqref>
        </x14:conditionalFormatting>
        <x14:conditionalFormatting xmlns:xm="http://schemas.microsoft.com/office/excel/2006/main">
          <x14:cfRule type="expression" priority="31" id="{A76B17D2-5BEB-417C-8394-4EE7CA5852D1}">
            <xm:f>$AA$48=Validations!$X$2</xm:f>
            <x14:dxf>
              <fill>
                <patternFill>
                  <bgColor rgb="FF00B050"/>
                </patternFill>
              </fill>
            </x14:dxf>
          </x14:cfRule>
          <x14:cfRule type="expression" priority="30" id="{65D3BCEB-27D2-4428-8E7C-F61FBFD9E70E}">
            <xm:f>$AA$48=Validations!$X$3</xm:f>
            <x14:dxf>
              <fill>
                <patternFill>
                  <bgColor rgb="FFFF0000"/>
                </patternFill>
              </fill>
            </x14:dxf>
          </x14:cfRule>
          <xm:sqref>AA48:AK48</xm:sqref>
        </x14:conditionalFormatting>
        <x14:conditionalFormatting xmlns:xm="http://schemas.microsoft.com/office/excel/2006/main">
          <x14:cfRule type="expression" priority="6" id="{D970297F-CCDA-4EF6-8CA3-C035BA7AB66E}">
            <xm:f>$AF$6=Validations!$B$3</xm:f>
            <x14:dxf>
              <fill>
                <patternFill>
                  <bgColor rgb="FFFF0000"/>
                </patternFill>
              </fill>
            </x14:dxf>
          </x14:cfRule>
          <x14:cfRule type="expression" priority="7" id="{536FA256-66C5-4642-AF79-5E57892F3495}">
            <xm:f>$AF$6=Validations!$B$2</xm:f>
            <x14:dxf>
              <fill>
                <patternFill>
                  <bgColor rgb="FF00B050"/>
                </patternFill>
              </fill>
            </x14:dxf>
          </x14:cfRule>
          <xm:sqref>AF6</xm:sqref>
        </x14:conditionalFormatting>
        <x14:conditionalFormatting xmlns:xm="http://schemas.microsoft.com/office/excel/2006/main">
          <x14:cfRule type="expression" priority="49" id="{9F47FBD4-3E7D-4BE9-B74B-0EE8EF42F04B}">
            <xm:f>$AF$12=Validations!$B$3</xm:f>
            <x14:dxf>
              <fill>
                <patternFill>
                  <bgColor rgb="FFFF0000"/>
                </patternFill>
              </fill>
            </x14:dxf>
          </x14:cfRule>
          <x14:cfRule type="expression" priority="50" id="{0C1AC8B7-45D3-4495-BA38-2008B6D80456}">
            <xm:f>$AF$12=Validations!$B$2</xm:f>
            <x14:dxf>
              <fill>
                <patternFill>
                  <bgColor rgb="FF00B050"/>
                </patternFill>
              </fill>
            </x14:dxf>
          </x14:cfRule>
          <xm:sqref>AF12</xm:sqref>
        </x14:conditionalFormatting>
        <x14:conditionalFormatting xmlns:xm="http://schemas.microsoft.com/office/excel/2006/main">
          <x14:cfRule type="expression" priority="47" id="{729E4957-1DF8-4D3E-BFF8-1BFD9277CD7E}">
            <xm:f>$AF$18=Validations!$B$2</xm:f>
            <x14:dxf>
              <fill>
                <patternFill>
                  <bgColor rgb="FF00B050"/>
                </patternFill>
              </fill>
            </x14:dxf>
          </x14:cfRule>
          <x14:cfRule type="expression" priority="46" id="{7DF7CE3D-60C3-47FB-AFC8-AD030826B8DE}">
            <xm:f>$AF$18=Validations!$B$3</xm:f>
            <x14:dxf>
              <fill>
                <patternFill>
                  <bgColor rgb="FFFF0000"/>
                </patternFill>
              </fill>
            </x14:dxf>
          </x14:cfRule>
          <xm:sqref>AF18</xm:sqref>
        </x14:conditionalFormatting>
        <x14:conditionalFormatting xmlns:xm="http://schemas.microsoft.com/office/excel/2006/main">
          <x14:cfRule type="expression" priority="43" id="{A17D808A-681B-46AF-B985-1FB6982D884F}">
            <xm:f>$AF$24=Validations!$W$3</xm:f>
            <x14:dxf>
              <fill>
                <patternFill>
                  <bgColor rgb="FFFF0000"/>
                </patternFill>
              </fill>
            </x14:dxf>
          </x14:cfRule>
          <x14:cfRule type="expression" priority="44" id="{A370C0F7-5200-4C82-9B36-38ABA8E18A07}">
            <xm:f>$AF$24=Validations!$W$2</xm:f>
            <x14:dxf>
              <fill>
                <patternFill>
                  <bgColor rgb="FF00B050"/>
                </patternFill>
              </fill>
            </x14:dxf>
          </x14:cfRule>
          <xm:sqref>AF24</xm:sqref>
        </x14:conditionalFormatting>
        <x14:conditionalFormatting xmlns:xm="http://schemas.microsoft.com/office/excel/2006/main">
          <x14:cfRule type="expression" priority="40" id="{C030D96A-2E8B-4832-B23C-2062A04E6B38}">
            <xm:f>$AF$30=Validations!$B$3</xm:f>
            <x14:dxf>
              <fill>
                <patternFill>
                  <bgColor rgb="FFFF0000"/>
                </patternFill>
              </fill>
            </x14:dxf>
          </x14:cfRule>
          <x14:cfRule type="expression" priority="41" id="{EB8FDC9F-3D1A-4BA5-A934-716BD6979072}">
            <xm:f>$AF$30=Validations!$B$2</xm:f>
            <x14:dxf>
              <fill>
                <patternFill>
                  <bgColor rgb="FF00B050"/>
                </patternFill>
              </fill>
            </x14:dxf>
          </x14:cfRule>
          <xm:sqref>AF30</xm:sqref>
        </x14:conditionalFormatting>
        <x14:conditionalFormatting xmlns:xm="http://schemas.microsoft.com/office/excel/2006/main">
          <x14:cfRule type="expression" priority="12" id="{00000000-000E-0000-0500-00000B000000}">
            <xm:f>Information!$G$31&lt;43103</xm:f>
            <x14:dxf>
              <fill>
                <patternFill>
                  <bgColor theme="0" tint="-0.24994659260841701"/>
                </patternFill>
              </fill>
            </x14:dxf>
          </x14:cfRule>
          <xm:sqref>AF29:AK29 B30:AK30 F31</xm:sqref>
        </x14:conditionalFormatting>
        <x14:conditionalFormatting xmlns:xm="http://schemas.microsoft.com/office/excel/2006/main">
          <x14:cfRule type="expression" priority="1" id="{00000000-000E-0000-0400-000001000000}">
            <xm:f>NOT(Information!$G$12="Yes")</xm:f>
            <x14:dxf>
              <fill>
                <patternFill>
                  <bgColor theme="0" tint="-0.24994659260841701"/>
                </patternFill>
              </fill>
            </x14:dxf>
          </x14:cfRule>
          <xm:sqref>AI5:AK6</xm:sqref>
        </x14:conditionalFormatting>
        <x14:conditionalFormatting xmlns:xm="http://schemas.microsoft.com/office/excel/2006/main">
          <x14:cfRule type="expression" priority="2" id="{00000000-000E-0000-0400-00000E000000}">
            <xm:f>NOT(Information!$G$12="Yes")</xm:f>
            <x14:dxf>
              <fill>
                <patternFill>
                  <bgColor theme="0" tint="-0.24994659260841701"/>
                </patternFill>
              </fill>
            </x14:dxf>
          </x14:cfRule>
          <xm:sqref>AI11:AK12 AI17:AK18 AI23:AK24 AI29:AK30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357"/>
  <sheetViews>
    <sheetView showGridLines="0" zoomScale="80" zoomScaleNormal="80" workbookViewId="0">
      <pane ySplit="3" topLeftCell="A4" activePane="bottomLeft" state="frozen"/>
      <selection activeCell="B311" sqref="B311:AG317"/>
      <selection pane="bottomLeft" activeCell="C87" sqref="C87:AE90"/>
    </sheetView>
  </sheetViews>
  <sheetFormatPr defaultColWidth="0" defaultRowHeight="13.8" zeroHeight="1" x14ac:dyDescent="0.25"/>
  <cols>
    <col min="1" max="1" width="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3" width="3.36328125" style="4" customWidth="1"/>
    <col min="34" max="34" width="4.453125" style="4" customWidth="1"/>
    <col min="35" max="36" width="3.36328125" style="4" customWidth="1"/>
    <col min="37" max="37" width="5" style="4" customWidth="1"/>
    <col min="38" max="38" width="3.36328125" style="4" customWidth="1"/>
    <col min="39" max="39" width="10" style="4" hidden="1" customWidth="1"/>
    <col min="40" max="52" width="3.36328125" style="4" hidden="1" customWidth="1"/>
    <col min="53" max="16384" width="9" style="4" hidden="1"/>
  </cols>
  <sheetData>
    <row r="1" spans="1:39" s="3" customFormat="1" ht="19.8" x14ac:dyDescent="0.3">
      <c r="B1" s="1" t="s">
        <v>291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9" ht="16.2" x14ac:dyDescent="0.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row>
    <row r="3" spans="1:39" ht="22.2" x14ac:dyDescent="0.35">
      <c r="B3" s="849" t="s">
        <v>292</v>
      </c>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1"/>
      <c r="AF3" s="851"/>
      <c r="AG3" s="851"/>
      <c r="AH3" s="851"/>
      <c r="AI3" s="851"/>
      <c r="AJ3" s="851"/>
      <c r="AK3" s="851"/>
    </row>
    <row r="4" spans="1:39" ht="16.8" thickBot="1" x14ac:dyDescent="0.35">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row>
    <row r="5" spans="1:39" ht="38.25" customHeight="1" thickTop="1" thickBot="1" x14ac:dyDescent="0.3">
      <c r="A5" s="78">
        <v>1</v>
      </c>
      <c r="B5" s="990" t="s">
        <v>293</v>
      </c>
      <c r="C5" s="991"/>
      <c r="D5" s="991"/>
      <c r="E5" s="991"/>
      <c r="F5" s="991"/>
      <c r="G5" s="991"/>
      <c r="H5" s="991"/>
      <c r="I5" s="991"/>
      <c r="J5" s="991"/>
      <c r="K5" s="991"/>
      <c r="L5" s="991"/>
      <c r="M5" s="991"/>
      <c r="N5" s="991"/>
      <c r="O5" s="991"/>
      <c r="P5" s="991"/>
      <c r="Q5" s="991"/>
      <c r="R5" s="991"/>
      <c r="S5" s="991"/>
      <c r="T5" s="991"/>
      <c r="U5" s="991"/>
      <c r="V5" s="991"/>
      <c r="W5" s="991"/>
      <c r="X5" s="991"/>
      <c r="Y5" s="991"/>
      <c r="Z5" s="991"/>
      <c r="AA5" s="991"/>
      <c r="AB5" s="991"/>
      <c r="AC5" s="991"/>
      <c r="AD5" s="991"/>
      <c r="AE5" s="992"/>
      <c r="AF5" s="968" t="str">
        <f>IF(OR(ISBLANK(AF7),ISBLANK(AF8),ISBLANK(AF9)),"",IF(AND(Information!G12="Yes",OR(ISBLANK(AI7),ISBLANK(AI8),ISBLANK(AI9))),"",IF(OR(AM7="No",AM8="No",AM9="No"),Validations!X3,Validations!X2)))</f>
        <v/>
      </c>
      <c r="AG5" s="968"/>
      <c r="AH5" s="968"/>
      <c r="AI5" s="968"/>
      <c r="AJ5" s="968"/>
      <c r="AK5" s="969"/>
    </row>
    <row r="6" spans="1:39" ht="30" customHeight="1" thickTop="1" thickBot="1" x14ac:dyDescent="0.3">
      <c r="B6" s="178" t="s">
        <v>230</v>
      </c>
      <c r="C6" s="951" t="s">
        <v>292</v>
      </c>
      <c r="D6" s="952"/>
      <c r="E6" s="952"/>
      <c r="F6" s="952"/>
      <c r="G6" s="952"/>
      <c r="H6" s="952"/>
      <c r="I6" s="952"/>
      <c r="J6" s="952"/>
      <c r="K6" s="952"/>
      <c r="L6" s="952"/>
      <c r="M6" s="952"/>
      <c r="N6" s="952"/>
      <c r="O6" s="952"/>
      <c r="P6" s="952"/>
      <c r="Q6" s="952"/>
      <c r="R6" s="952"/>
      <c r="S6" s="952"/>
      <c r="T6" s="952"/>
      <c r="U6" s="952"/>
      <c r="V6" s="952"/>
      <c r="W6" s="952"/>
      <c r="X6" s="952"/>
      <c r="Y6" s="952"/>
      <c r="Z6" s="952"/>
      <c r="AA6" s="952"/>
      <c r="AB6" s="952"/>
      <c r="AC6" s="952"/>
      <c r="AD6" s="952"/>
      <c r="AE6" s="952"/>
      <c r="AF6" s="789" t="s">
        <v>5</v>
      </c>
      <c r="AG6" s="793"/>
      <c r="AH6" s="956"/>
      <c r="AI6" s="793" t="s">
        <v>59</v>
      </c>
      <c r="AJ6" s="793"/>
      <c r="AK6" s="794"/>
    </row>
    <row r="7" spans="1:39" ht="30" customHeight="1" thickTop="1" x14ac:dyDescent="0.25">
      <c r="B7" s="5">
        <v>1</v>
      </c>
      <c r="C7" s="795" t="s">
        <v>294</v>
      </c>
      <c r="D7" s="796"/>
      <c r="E7" s="796"/>
      <c r="F7" s="796"/>
      <c r="G7" s="796"/>
      <c r="H7" s="796"/>
      <c r="I7" s="796"/>
      <c r="J7" s="796"/>
      <c r="K7" s="796"/>
      <c r="L7" s="796"/>
      <c r="M7" s="796"/>
      <c r="N7" s="796"/>
      <c r="O7" s="796"/>
      <c r="P7" s="796"/>
      <c r="Q7" s="796"/>
      <c r="R7" s="796"/>
      <c r="S7" s="796"/>
      <c r="T7" s="796"/>
      <c r="U7" s="796"/>
      <c r="V7" s="796"/>
      <c r="W7" s="796"/>
      <c r="X7" s="796"/>
      <c r="Y7" s="796"/>
      <c r="Z7" s="796"/>
      <c r="AA7" s="796"/>
      <c r="AB7" s="796"/>
      <c r="AC7" s="796"/>
      <c r="AD7" s="796"/>
      <c r="AE7" s="797"/>
      <c r="AF7" s="798"/>
      <c r="AG7" s="882"/>
      <c r="AH7" s="1014"/>
      <c r="AI7" s="1015"/>
      <c r="AJ7" s="882"/>
      <c r="AK7" s="883"/>
      <c r="AM7" s="4">
        <f>IF(Information!G12="Yes",Disclosure!AI7,Disclosure!AF7)</f>
        <v>0</v>
      </c>
    </row>
    <row r="8" spans="1:39" ht="30" customHeight="1" x14ac:dyDescent="0.25">
      <c r="B8" s="91">
        <v>2</v>
      </c>
      <c r="C8" s="775" t="s">
        <v>295</v>
      </c>
      <c r="D8" s="847"/>
      <c r="E8" s="847"/>
      <c r="F8" s="847"/>
      <c r="G8" s="847"/>
      <c r="H8" s="847"/>
      <c r="I8" s="847"/>
      <c r="J8" s="847"/>
      <c r="K8" s="847"/>
      <c r="L8" s="847"/>
      <c r="M8" s="847"/>
      <c r="N8" s="847"/>
      <c r="O8" s="847"/>
      <c r="P8" s="847"/>
      <c r="Q8" s="847"/>
      <c r="R8" s="847"/>
      <c r="S8" s="847"/>
      <c r="T8" s="847"/>
      <c r="U8" s="847"/>
      <c r="V8" s="847"/>
      <c r="W8" s="847"/>
      <c r="X8" s="847"/>
      <c r="Y8" s="847"/>
      <c r="Z8" s="847"/>
      <c r="AA8" s="847"/>
      <c r="AB8" s="847"/>
      <c r="AC8" s="847"/>
      <c r="AD8" s="847"/>
      <c r="AE8" s="848"/>
      <c r="AF8" s="833"/>
      <c r="AG8" s="964"/>
      <c r="AH8" s="965"/>
      <c r="AI8" s="836"/>
      <c r="AJ8" s="964"/>
      <c r="AK8" s="966"/>
      <c r="AM8" s="4">
        <f>IF(Information!G12="Yes",Disclosure!AI8,Disclosure!AF8)</f>
        <v>0</v>
      </c>
    </row>
    <row r="9" spans="1:39" ht="45" customHeight="1" thickBot="1" x14ac:dyDescent="0.3">
      <c r="B9" s="25">
        <v>3</v>
      </c>
      <c r="C9" s="838" t="s">
        <v>296</v>
      </c>
      <c r="D9" s="839"/>
      <c r="E9" s="839"/>
      <c r="F9" s="839"/>
      <c r="G9" s="839"/>
      <c r="H9" s="839"/>
      <c r="I9" s="839"/>
      <c r="J9" s="839"/>
      <c r="K9" s="839"/>
      <c r="L9" s="839"/>
      <c r="M9" s="839"/>
      <c r="N9" s="839"/>
      <c r="O9" s="839"/>
      <c r="P9" s="839"/>
      <c r="Q9" s="839"/>
      <c r="R9" s="839"/>
      <c r="S9" s="839"/>
      <c r="T9" s="839"/>
      <c r="U9" s="839"/>
      <c r="V9" s="839"/>
      <c r="W9" s="839"/>
      <c r="X9" s="839"/>
      <c r="Y9" s="839"/>
      <c r="Z9" s="839"/>
      <c r="AA9" s="839"/>
      <c r="AB9" s="839"/>
      <c r="AC9" s="839"/>
      <c r="AD9" s="839"/>
      <c r="AE9" s="840"/>
      <c r="AF9" s="841"/>
      <c r="AG9" s="948"/>
      <c r="AH9" s="949"/>
      <c r="AI9" s="845"/>
      <c r="AJ9" s="948"/>
      <c r="AK9" s="950"/>
      <c r="AM9" s="4">
        <f>IF(Information!G12="Yes",Disclosure!AI9,Disclosure!AF9)</f>
        <v>0</v>
      </c>
    </row>
    <row r="10" spans="1:39" ht="30" customHeight="1" thickTop="1" x14ac:dyDescent="0.25">
      <c r="B10" s="28"/>
      <c r="C10" s="960"/>
      <c r="D10" s="943"/>
      <c r="E10" s="943"/>
      <c r="F10" s="943"/>
      <c r="G10" s="943"/>
      <c r="H10" s="943"/>
      <c r="I10" s="943"/>
      <c r="J10" s="943"/>
      <c r="K10" s="943"/>
      <c r="L10" s="943"/>
      <c r="M10" s="943"/>
      <c r="N10" s="943"/>
      <c r="O10" s="943"/>
      <c r="P10" s="943"/>
      <c r="Q10" s="943"/>
      <c r="R10" s="943"/>
      <c r="S10" s="943"/>
      <c r="T10" s="943"/>
      <c r="U10" s="943"/>
      <c r="V10" s="943"/>
      <c r="W10" s="943"/>
      <c r="X10" s="943"/>
      <c r="Y10" s="943"/>
      <c r="Z10" s="943"/>
      <c r="AA10" s="943"/>
      <c r="AB10" s="943"/>
      <c r="AC10" s="943"/>
      <c r="AD10" s="943"/>
      <c r="AE10" s="944"/>
      <c r="AF10" s="28"/>
      <c r="AG10" s="89"/>
      <c r="AH10" s="89"/>
      <c r="AI10" s="89"/>
      <c r="AJ10" s="89"/>
      <c r="AK10" s="89"/>
    </row>
    <row r="11" spans="1:39" ht="30" customHeight="1" x14ac:dyDescent="0.25">
      <c r="B11" s="28"/>
      <c r="C11" s="942"/>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3"/>
      <c r="AD11" s="943"/>
      <c r="AE11" s="944"/>
      <c r="AF11" s="28"/>
      <c r="AG11" s="89"/>
      <c r="AH11" s="89"/>
      <c r="AI11" s="89"/>
      <c r="AJ11" s="89"/>
      <c r="AK11" s="89"/>
    </row>
    <row r="12" spans="1:39" ht="30" customHeight="1" x14ac:dyDescent="0.25">
      <c r="B12" s="28"/>
      <c r="C12" s="942"/>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c r="AC12" s="943"/>
      <c r="AD12" s="943"/>
      <c r="AE12" s="944"/>
      <c r="AF12" s="28"/>
      <c r="AG12" s="89"/>
      <c r="AH12" s="89"/>
      <c r="AI12" s="89"/>
      <c r="AJ12" s="89"/>
      <c r="AK12" s="89"/>
    </row>
    <row r="13" spans="1:39" ht="30" customHeight="1" thickBot="1" x14ac:dyDescent="0.3">
      <c r="B13" s="28"/>
      <c r="C13" s="945"/>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7"/>
      <c r="AF13" s="28"/>
      <c r="AG13" s="89"/>
      <c r="AH13" s="89"/>
      <c r="AI13" s="89"/>
      <c r="AJ13" s="89"/>
      <c r="AK13" s="89"/>
    </row>
    <row r="14" spans="1:39" ht="30" customHeight="1" thickTop="1" thickBot="1" x14ac:dyDescent="0.3">
      <c r="B14" s="30"/>
      <c r="C14" s="92"/>
      <c r="D14" s="92"/>
      <c r="E14" s="92"/>
      <c r="F14" s="92"/>
      <c r="G14" s="92"/>
      <c r="H14" s="92"/>
      <c r="I14" s="92"/>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row>
    <row r="15" spans="1:39" ht="39" customHeight="1" thickTop="1" thickBot="1" x14ac:dyDescent="0.3">
      <c r="A15" s="78">
        <v>2</v>
      </c>
      <c r="B15" s="990" t="s">
        <v>297</v>
      </c>
      <c r="C15" s="991"/>
      <c r="D15" s="991"/>
      <c r="E15" s="991"/>
      <c r="F15" s="991"/>
      <c r="G15" s="991"/>
      <c r="H15" s="991"/>
      <c r="I15" s="991"/>
      <c r="J15" s="991"/>
      <c r="K15" s="991"/>
      <c r="L15" s="991"/>
      <c r="M15" s="991"/>
      <c r="N15" s="991"/>
      <c r="O15" s="991"/>
      <c r="P15" s="991"/>
      <c r="Q15" s="991"/>
      <c r="R15" s="991"/>
      <c r="S15" s="991"/>
      <c r="T15" s="991"/>
      <c r="U15" s="991"/>
      <c r="V15" s="991"/>
      <c r="W15" s="991"/>
      <c r="X15" s="991"/>
      <c r="Y15" s="991"/>
      <c r="Z15" s="991"/>
      <c r="AA15" s="991"/>
      <c r="AB15" s="991"/>
      <c r="AC15" s="991"/>
      <c r="AD15" s="991"/>
      <c r="AE15" s="992"/>
      <c r="AF15" s="968" t="str">
        <f>IF(OR(ISBLANK(AF17),ISBLANK(AF18),ISBLANK(AF19),ISBLANK(AF20),ISBLANK(AF21),ISBLANK(AF22)),"",IF(AND(Information!G12="Yes",OR(ISBLANK(Disclosure!AI17),ISBLANK(Disclosure!AI18),ISBLANK(Disclosure!AI19),ISBLANK(Disclosure!AI20),ISBLANK(Disclosure!AI21),ISBLANK(Disclosure!AI22))),"",IF(OR(AM17="No",AM18="No",AM19="No",AM20="No",AM21="No",AM22="No"),Validations!X3,Validations!X2)))</f>
        <v/>
      </c>
      <c r="AG15" s="968"/>
      <c r="AH15" s="968"/>
      <c r="AI15" s="968"/>
      <c r="AJ15" s="968"/>
      <c r="AK15" s="969"/>
    </row>
    <row r="16" spans="1:39" ht="30" customHeight="1" thickTop="1" thickBot="1" x14ac:dyDescent="0.3">
      <c r="B16" s="178" t="s">
        <v>230</v>
      </c>
      <c r="C16" s="951" t="s">
        <v>292</v>
      </c>
      <c r="D16" s="952"/>
      <c r="E16" s="952"/>
      <c r="F16" s="952"/>
      <c r="G16" s="952"/>
      <c r="H16" s="952"/>
      <c r="I16" s="952"/>
      <c r="J16" s="952"/>
      <c r="K16" s="952"/>
      <c r="L16" s="952"/>
      <c r="M16" s="952"/>
      <c r="N16" s="952"/>
      <c r="O16" s="952"/>
      <c r="P16" s="952"/>
      <c r="Q16" s="952"/>
      <c r="R16" s="952"/>
      <c r="S16" s="952"/>
      <c r="T16" s="952"/>
      <c r="U16" s="952"/>
      <c r="V16" s="952"/>
      <c r="W16" s="952"/>
      <c r="X16" s="952"/>
      <c r="Y16" s="952"/>
      <c r="Z16" s="952"/>
      <c r="AA16" s="952"/>
      <c r="AB16" s="952"/>
      <c r="AC16" s="952"/>
      <c r="AD16" s="952"/>
      <c r="AE16" s="952"/>
      <c r="AF16" s="789" t="s">
        <v>5</v>
      </c>
      <c r="AG16" s="793"/>
      <c r="AH16" s="956"/>
      <c r="AI16" s="793" t="s">
        <v>59</v>
      </c>
      <c r="AJ16" s="793"/>
      <c r="AK16" s="794"/>
    </row>
    <row r="17" spans="1:46" ht="30" customHeight="1" thickTop="1" x14ac:dyDescent="0.25">
      <c r="B17" s="5">
        <v>1</v>
      </c>
      <c r="C17" s="957" t="s">
        <v>298</v>
      </c>
      <c r="D17" s="958"/>
      <c r="E17" s="958"/>
      <c r="F17" s="958"/>
      <c r="G17" s="958"/>
      <c r="H17" s="958"/>
      <c r="I17" s="958"/>
      <c r="J17" s="958"/>
      <c r="K17" s="958"/>
      <c r="L17" s="958"/>
      <c r="M17" s="958"/>
      <c r="N17" s="958"/>
      <c r="O17" s="958"/>
      <c r="P17" s="958"/>
      <c r="Q17" s="958"/>
      <c r="R17" s="958"/>
      <c r="S17" s="958"/>
      <c r="T17" s="958"/>
      <c r="U17" s="958"/>
      <c r="V17" s="958"/>
      <c r="W17" s="958"/>
      <c r="X17" s="958"/>
      <c r="Y17" s="958"/>
      <c r="Z17" s="958"/>
      <c r="AA17" s="958"/>
      <c r="AB17" s="958"/>
      <c r="AC17" s="958"/>
      <c r="AD17" s="958"/>
      <c r="AE17" s="959"/>
      <c r="AF17" s="778"/>
      <c r="AG17" s="884"/>
      <c r="AH17" s="939"/>
      <c r="AI17" s="798"/>
      <c r="AJ17" s="882"/>
      <c r="AK17" s="883"/>
      <c r="AM17" s="4">
        <f>IF(Information!G12="Yes",Disclosure!AI17,Disclosure!AF17)</f>
        <v>0</v>
      </c>
    </row>
    <row r="18" spans="1:46" ht="30" customHeight="1" x14ac:dyDescent="0.25">
      <c r="B18" s="6">
        <v>2</v>
      </c>
      <c r="C18" s="857" t="s">
        <v>299</v>
      </c>
      <c r="D18" s="1026"/>
      <c r="E18" s="1026"/>
      <c r="F18" s="1026"/>
      <c r="G18" s="1026"/>
      <c r="H18" s="1026"/>
      <c r="I18" s="1026"/>
      <c r="J18" s="1026"/>
      <c r="K18" s="1026"/>
      <c r="L18" s="1026"/>
      <c r="M18" s="1026"/>
      <c r="N18" s="1026"/>
      <c r="O18" s="1026"/>
      <c r="P18" s="1026"/>
      <c r="Q18" s="1026"/>
      <c r="R18" s="1026"/>
      <c r="S18" s="1026"/>
      <c r="T18" s="1026"/>
      <c r="U18" s="1026"/>
      <c r="V18" s="1026"/>
      <c r="W18" s="1026"/>
      <c r="X18" s="1026"/>
      <c r="Y18" s="1026"/>
      <c r="Z18" s="1026"/>
      <c r="AA18" s="1026"/>
      <c r="AB18" s="1026"/>
      <c r="AC18" s="1026"/>
      <c r="AD18" s="1026"/>
      <c r="AE18" s="1027"/>
      <c r="AF18" s="778"/>
      <c r="AG18" s="884"/>
      <c r="AH18" s="939"/>
      <c r="AI18" s="778"/>
      <c r="AJ18" s="884"/>
      <c r="AK18" s="885"/>
      <c r="AM18" s="4">
        <f>IF(Information!G12="Yes",Disclosure!AI18,Disclosure!AF18)</f>
        <v>0</v>
      </c>
    </row>
    <row r="19" spans="1:46" ht="30" customHeight="1" x14ac:dyDescent="0.25">
      <c r="B19" s="6">
        <v>3</v>
      </c>
      <c r="C19" s="857" t="s">
        <v>300</v>
      </c>
      <c r="D19" s="1028"/>
      <c r="E19" s="1028"/>
      <c r="F19" s="1028"/>
      <c r="G19" s="1028"/>
      <c r="H19" s="1028"/>
      <c r="I19" s="1028"/>
      <c r="J19" s="1028"/>
      <c r="K19" s="1028"/>
      <c r="L19" s="1028"/>
      <c r="M19" s="1028"/>
      <c r="N19" s="1028"/>
      <c r="O19" s="1028"/>
      <c r="P19" s="1028"/>
      <c r="Q19" s="1028"/>
      <c r="R19" s="1028"/>
      <c r="S19" s="1028"/>
      <c r="T19" s="1028"/>
      <c r="U19" s="1028"/>
      <c r="V19" s="1028"/>
      <c r="W19" s="1028"/>
      <c r="X19" s="1028"/>
      <c r="Y19" s="1028"/>
      <c r="Z19" s="1028"/>
      <c r="AA19" s="1028"/>
      <c r="AB19" s="1028"/>
      <c r="AC19" s="1028"/>
      <c r="AD19" s="1028"/>
      <c r="AE19" s="1029"/>
      <c r="AF19" s="778"/>
      <c r="AG19" s="884"/>
      <c r="AH19" s="939"/>
      <c r="AI19" s="778"/>
      <c r="AJ19" s="884"/>
      <c r="AK19" s="885"/>
      <c r="AM19" s="4">
        <f>IF(Information!G12="Yes",Disclosure!AI19,Disclosure!AF19)</f>
        <v>0</v>
      </c>
    </row>
    <row r="20" spans="1:46" ht="30" customHeight="1" x14ac:dyDescent="0.25">
      <c r="B20" s="6">
        <v>4</v>
      </c>
      <c r="C20" s="857" t="s">
        <v>301</v>
      </c>
      <c r="D20" s="978"/>
      <c r="E20" s="978"/>
      <c r="F20" s="978"/>
      <c r="G20" s="978"/>
      <c r="H20" s="978"/>
      <c r="I20" s="978"/>
      <c r="J20" s="978"/>
      <c r="K20" s="978"/>
      <c r="L20" s="978"/>
      <c r="M20" s="978"/>
      <c r="N20" s="978"/>
      <c r="O20" s="978"/>
      <c r="P20" s="978"/>
      <c r="Q20" s="978"/>
      <c r="R20" s="978"/>
      <c r="S20" s="978"/>
      <c r="T20" s="978"/>
      <c r="U20" s="978"/>
      <c r="V20" s="978"/>
      <c r="W20" s="978"/>
      <c r="X20" s="978"/>
      <c r="Y20" s="978"/>
      <c r="Z20" s="978"/>
      <c r="AA20" s="978"/>
      <c r="AB20" s="978"/>
      <c r="AC20" s="978"/>
      <c r="AD20" s="978"/>
      <c r="AE20" s="979"/>
      <c r="AF20" s="778"/>
      <c r="AG20" s="884"/>
      <c r="AH20" s="939"/>
      <c r="AI20" s="778"/>
      <c r="AJ20" s="884"/>
      <c r="AK20" s="885"/>
      <c r="AM20" s="4">
        <f>IF(Information!G12="Yes",Disclosure!AI20,Disclosure!AF20)</f>
        <v>0</v>
      </c>
    </row>
    <row r="21" spans="1:46" ht="30" customHeight="1" x14ac:dyDescent="0.25">
      <c r="B21" s="6">
        <v>5</v>
      </c>
      <c r="C21" s="857" t="s">
        <v>302</v>
      </c>
      <c r="D21" s="1026"/>
      <c r="E21" s="1026"/>
      <c r="F21" s="1026"/>
      <c r="G21" s="1026"/>
      <c r="H21" s="1026"/>
      <c r="I21" s="1026"/>
      <c r="J21" s="1026"/>
      <c r="K21" s="1026"/>
      <c r="L21" s="1026"/>
      <c r="M21" s="1026"/>
      <c r="N21" s="1026"/>
      <c r="O21" s="1026"/>
      <c r="P21" s="1026"/>
      <c r="Q21" s="1026"/>
      <c r="R21" s="1026"/>
      <c r="S21" s="1026"/>
      <c r="T21" s="1026"/>
      <c r="U21" s="1026"/>
      <c r="V21" s="1026"/>
      <c r="W21" s="1026"/>
      <c r="X21" s="1026"/>
      <c r="Y21" s="1026"/>
      <c r="Z21" s="1026"/>
      <c r="AA21" s="1026"/>
      <c r="AB21" s="1026"/>
      <c r="AC21" s="1026"/>
      <c r="AD21" s="1026"/>
      <c r="AE21" s="1027"/>
      <c r="AF21" s="778"/>
      <c r="AG21" s="884"/>
      <c r="AH21" s="939"/>
      <c r="AI21" s="778"/>
      <c r="AJ21" s="884"/>
      <c r="AK21" s="885"/>
      <c r="AM21" s="4">
        <f>IF(Information!G12="Yes",Disclosure!AI21,Disclosure!AF21)</f>
        <v>0</v>
      </c>
    </row>
    <row r="22" spans="1:46" ht="30" customHeight="1" thickBot="1" x14ac:dyDescent="0.3">
      <c r="B22" s="25">
        <v>6</v>
      </c>
      <c r="C22" s="953" t="s">
        <v>303</v>
      </c>
      <c r="D22" s="954"/>
      <c r="E22" s="954"/>
      <c r="F22" s="954"/>
      <c r="G22" s="954"/>
      <c r="H22" s="954"/>
      <c r="I22" s="954"/>
      <c r="J22" s="954"/>
      <c r="K22" s="954"/>
      <c r="L22" s="954"/>
      <c r="M22" s="954"/>
      <c r="N22" s="954"/>
      <c r="O22" s="954"/>
      <c r="P22" s="954"/>
      <c r="Q22" s="954"/>
      <c r="R22" s="954"/>
      <c r="S22" s="954"/>
      <c r="T22" s="954"/>
      <c r="U22" s="954"/>
      <c r="V22" s="954"/>
      <c r="W22" s="954"/>
      <c r="X22" s="954"/>
      <c r="Y22" s="954"/>
      <c r="Z22" s="954"/>
      <c r="AA22" s="954"/>
      <c r="AB22" s="954"/>
      <c r="AC22" s="954"/>
      <c r="AD22" s="954"/>
      <c r="AE22" s="955"/>
      <c r="AF22" s="841"/>
      <c r="AG22" s="948"/>
      <c r="AH22" s="949"/>
      <c r="AI22" s="841"/>
      <c r="AJ22" s="948"/>
      <c r="AK22" s="950"/>
      <c r="AM22" s="4">
        <f>IF(Information!G12="Yes",Disclosure!AI22,Disclosure!AF22)</f>
        <v>0</v>
      </c>
    </row>
    <row r="23" spans="1:46" ht="30" customHeight="1" thickTop="1" x14ac:dyDescent="0.25">
      <c r="B23" s="28"/>
      <c r="C23" s="960"/>
      <c r="D23" s="943"/>
      <c r="E23" s="943"/>
      <c r="F23" s="943"/>
      <c r="G23" s="943"/>
      <c r="H23" s="943"/>
      <c r="I23" s="943"/>
      <c r="J23" s="943"/>
      <c r="K23" s="943"/>
      <c r="L23" s="943"/>
      <c r="M23" s="943"/>
      <c r="N23" s="943"/>
      <c r="O23" s="943"/>
      <c r="P23" s="943"/>
      <c r="Q23" s="943"/>
      <c r="R23" s="943"/>
      <c r="S23" s="943"/>
      <c r="T23" s="943"/>
      <c r="U23" s="943"/>
      <c r="V23" s="943"/>
      <c r="W23" s="943"/>
      <c r="X23" s="943"/>
      <c r="Y23" s="943"/>
      <c r="Z23" s="943"/>
      <c r="AA23" s="943"/>
      <c r="AB23" s="943"/>
      <c r="AC23" s="943"/>
      <c r="AD23" s="943"/>
      <c r="AE23" s="944"/>
      <c r="AF23" s="28"/>
      <c r="AG23" s="89"/>
      <c r="AH23" s="89"/>
      <c r="AI23" s="89"/>
      <c r="AJ23" s="89"/>
      <c r="AK23" s="89"/>
    </row>
    <row r="24" spans="1:46" ht="30" customHeight="1" x14ac:dyDescent="0.25">
      <c r="B24" s="28"/>
      <c r="C24" s="942"/>
      <c r="D24" s="943"/>
      <c r="E24" s="943"/>
      <c r="F24" s="943"/>
      <c r="G24" s="943"/>
      <c r="H24" s="943"/>
      <c r="I24" s="943"/>
      <c r="J24" s="943"/>
      <c r="K24" s="943"/>
      <c r="L24" s="943"/>
      <c r="M24" s="943"/>
      <c r="N24" s="943"/>
      <c r="O24" s="943"/>
      <c r="P24" s="943"/>
      <c r="Q24" s="943"/>
      <c r="R24" s="943"/>
      <c r="S24" s="943"/>
      <c r="T24" s="943"/>
      <c r="U24" s="943"/>
      <c r="V24" s="943"/>
      <c r="W24" s="943"/>
      <c r="X24" s="943"/>
      <c r="Y24" s="943"/>
      <c r="Z24" s="943"/>
      <c r="AA24" s="943"/>
      <c r="AB24" s="943"/>
      <c r="AC24" s="943"/>
      <c r="AD24" s="943"/>
      <c r="AE24" s="944"/>
      <c r="AF24" s="28"/>
      <c r="AG24" s="89"/>
      <c r="AH24" s="89"/>
      <c r="AI24" s="89"/>
      <c r="AJ24" s="89"/>
      <c r="AK24" s="89"/>
    </row>
    <row r="25" spans="1:46" ht="30" customHeight="1" x14ac:dyDescent="0.25">
      <c r="B25" s="28"/>
      <c r="C25" s="942"/>
      <c r="D25" s="943"/>
      <c r="E25" s="943"/>
      <c r="F25" s="943"/>
      <c r="G25" s="943"/>
      <c r="H25" s="943"/>
      <c r="I25" s="943"/>
      <c r="J25" s="943"/>
      <c r="K25" s="943"/>
      <c r="L25" s="943"/>
      <c r="M25" s="943"/>
      <c r="N25" s="943"/>
      <c r="O25" s="943"/>
      <c r="P25" s="943"/>
      <c r="Q25" s="943"/>
      <c r="R25" s="943"/>
      <c r="S25" s="943"/>
      <c r="T25" s="943"/>
      <c r="U25" s="943"/>
      <c r="V25" s="943"/>
      <c r="W25" s="943"/>
      <c r="X25" s="943"/>
      <c r="Y25" s="943"/>
      <c r="Z25" s="943"/>
      <c r="AA25" s="943"/>
      <c r="AB25" s="943"/>
      <c r="AC25" s="943"/>
      <c r="AD25" s="943"/>
      <c r="AE25" s="944"/>
      <c r="AF25" s="28"/>
      <c r="AG25" s="89"/>
      <c r="AH25" s="89"/>
      <c r="AI25" s="89"/>
      <c r="AJ25" s="89"/>
      <c r="AK25" s="89"/>
    </row>
    <row r="26" spans="1:46" ht="30" customHeight="1" thickBot="1" x14ac:dyDescent="0.3">
      <c r="B26" s="28"/>
      <c r="C26" s="945"/>
      <c r="D26" s="946"/>
      <c r="E26" s="946"/>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7"/>
      <c r="AF26" s="28"/>
      <c r="AG26" s="89"/>
      <c r="AH26" s="89"/>
      <c r="AI26" s="89"/>
      <c r="AJ26" s="89"/>
      <c r="AK26" s="89"/>
    </row>
    <row r="27" spans="1:46" ht="30" customHeight="1" thickTop="1" thickBot="1" x14ac:dyDescent="0.3">
      <c r="B27" s="30"/>
      <c r="C27" s="92"/>
      <c r="D27" s="92"/>
      <c r="E27" s="92"/>
      <c r="F27" s="92"/>
      <c r="G27" s="92"/>
      <c r="H27" s="92"/>
      <c r="I27" s="92"/>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row>
    <row r="28" spans="1:46" ht="34.5" customHeight="1" thickTop="1" thickBot="1" x14ac:dyDescent="0.3">
      <c r="A28" s="78" t="s">
        <v>304</v>
      </c>
      <c r="B28" s="990" t="s">
        <v>305</v>
      </c>
      <c r="C28" s="1016"/>
      <c r="D28" s="1016"/>
      <c r="E28" s="1016"/>
      <c r="F28" s="1016"/>
      <c r="G28" s="1016"/>
      <c r="H28" s="1016"/>
      <c r="I28" s="1016"/>
      <c r="J28" s="1016"/>
      <c r="K28" s="1016"/>
      <c r="L28" s="1016"/>
      <c r="M28" s="1016"/>
      <c r="N28" s="1016"/>
      <c r="O28" s="1016"/>
      <c r="P28" s="1016"/>
      <c r="Q28" s="1016"/>
      <c r="R28" s="1016"/>
      <c r="S28" s="1016"/>
      <c r="T28" s="1016"/>
      <c r="U28" s="1016"/>
      <c r="V28" s="1016"/>
      <c r="W28" s="1016"/>
      <c r="X28" s="1016"/>
      <c r="Y28" s="1016"/>
      <c r="Z28" s="1016"/>
      <c r="AA28" s="1016"/>
      <c r="AB28" s="1016"/>
      <c r="AC28" s="1016"/>
      <c r="AD28" s="1016"/>
      <c r="AE28" s="1017"/>
      <c r="AF28" s="967" t="str">
        <f>IF(OR(ISBLANK(AF30),ISBLANK(AF31),ISBLANK(AF32),ISBLANK(AF33),ISBLANK(AF34),ISBLANK(AF35)),"",IF(AND(Information!G12="Yes",OR(ISBLANK(AI30),ISBLANK(AI31),ISBLANK(AI32),ISBLANK(AI33),ISBLANK(AI34),ISBLANK(AI35))),"",IF(OR(AM30="No",AM31="No",AM32="No",AM33="No",AM34="No",AM35="No"),Validations!X3,Validations!X2)))</f>
        <v/>
      </c>
      <c r="AG28" s="968"/>
      <c r="AH28" s="968"/>
      <c r="AI28" s="968"/>
      <c r="AJ28" s="968"/>
      <c r="AK28" s="969"/>
      <c r="AT28" s="180"/>
    </row>
    <row r="29" spans="1:46" ht="30" customHeight="1" thickTop="1" thickBot="1" x14ac:dyDescent="0.3">
      <c r="B29" s="178" t="s">
        <v>230</v>
      </c>
      <c r="C29" s="1030" t="s">
        <v>292</v>
      </c>
      <c r="D29" s="1031"/>
      <c r="E29" s="1031"/>
      <c r="F29" s="1031"/>
      <c r="G29" s="1031"/>
      <c r="H29" s="1031"/>
      <c r="I29" s="1031"/>
      <c r="J29" s="1031"/>
      <c r="K29" s="1031"/>
      <c r="L29" s="1031"/>
      <c r="M29" s="1031"/>
      <c r="N29" s="1031"/>
      <c r="O29" s="1031"/>
      <c r="P29" s="1031"/>
      <c r="Q29" s="1031"/>
      <c r="R29" s="1031"/>
      <c r="S29" s="1031"/>
      <c r="T29" s="1031"/>
      <c r="U29" s="1031"/>
      <c r="V29" s="1031"/>
      <c r="W29" s="1031"/>
      <c r="X29" s="1031"/>
      <c r="Y29" s="1031"/>
      <c r="Z29" s="1031"/>
      <c r="AA29" s="1031"/>
      <c r="AB29" s="1031"/>
      <c r="AC29" s="1031"/>
      <c r="AD29" s="1031"/>
      <c r="AE29" s="1032"/>
      <c r="AF29" s="789" t="s">
        <v>5</v>
      </c>
      <c r="AG29" s="793"/>
      <c r="AH29" s="956"/>
      <c r="AI29" s="793" t="s">
        <v>59</v>
      </c>
      <c r="AJ29" s="793"/>
      <c r="AK29" s="794"/>
    </row>
    <row r="30" spans="1:46" ht="30" customHeight="1" thickTop="1" x14ac:dyDescent="0.25">
      <c r="B30" s="5">
        <v>1</v>
      </c>
      <c r="C30" s="1035" t="s">
        <v>306</v>
      </c>
      <c r="D30" s="1036"/>
      <c r="E30" s="1036"/>
      <c r="F30" s="1036"/>
      <c r="G30" s="1036"/>
      <c r="H30" s="1036"/>
      <c r="I30" s="1036"/>
      <c r="J30" s="1036"/>
      <c r="K30" s="1036"/>
      <c r="L30" s="1036"/>
      <c r="M30" s="1036"/>
      <c r="N30" s="1036"/>
      <c r="O30" s="1036"/>
      <c r="P30" s="1036"/>
      <c r="Q30" s="1036"/>
      <c r="R30" s="1036"/>
      <c r="S30" s="1036"/>
      <c r="T30" s="1036"/>
      <c r="U30" s="1036"/>
      <c r="V30" s="1036"/>
      <c r="W30" s="1036"/>
      <c r="X30" s="1036"/>
      <c r="Y30" s="1036"/>
      <c r="Z30" s="1036"/>
      <c r="AA30" s="1036"/>
      <c r="AB30" s="1036"/>
      <c r="AC30" s="1036"/>
      <c r="AD30" s="1036"/>
      <c r="AE30" s="1037"/>
      <c r="AF30" s="986"/>
      <c r="AG30" s="987"/>
      <c r="AH30" s="988"/>
      <c r="AI30" s="986"/>
      <c r="AJ30" s="987"/>
      <c r="AK30" s="989"/>
      <c r="AM30" s="4">
        <f>IF(Information!G12="Yes",Disclosure!AI30,Disclosure!AF30)</f>
        <v>0</v>
      </c>
    </row>
    <row r="31" spans="1:46" ht="30" customHeight="1" x14ac:dyDescent="0.25">
      <c r="B31" s="5">
        <v>2</v>
      </c>
      <c r="C31" s="775" t="s">
        <v>307</v>
      </c>
      <c r="D31" s="1033"/>
      <c r="E31" s="1033"/>
      <c r="F31" s="1033"/>
      <c r="G31" s="1033"/>
      <c r="H31" s="1033"/>
      <c r="I31" s="1033"/>
      <c r="J31" s="1033"/>
      <c r="K31" s="1033"/>
      <c r="L31" s="1033"/>
      <c r="M31" s="1033"/>
      <c r="N31" s="1033"/>
      <c r="O31" s="1033"/>
      <c r="P31" s="1033"/>
      <c r="Q31" s="1033"/>
      <c r="R31" s="1033"/>
      <c r="S31" s="1033"/>
      <c r="T31" s="1033"/>
      <c r="U31" s="1033"/>
      <c r="V31" s="1033"/>
      <c r="W31" s="1033"/>
      <c r="X31" s="1033"/>
      <c r="Y31" s="1033"/>
      <c r="Z31" s="1033"/>
      <c r="AA31" s="1033"/>
      <c r="AB31" s="1033"/>
      <c r="AC31" s="1033"/>
      <c r="AD31" s="1033"/>
      <c r="AE31" s="1034"/>
      <c r="AF31" s="778"/>
      <c r="AG31" s="884"/>
      <c r="AH31" s="939"/>
      <c r="AI31" s="778"/>
      <c r="AJ31" s="884"/>
      <c r="AK31" s="885"/>
      <c r="AM31" s="4">
        <f>IF(Information!G12="Yes",Disclosure!AI31,Disclosure!AF31)</f>
        <v>0</v>
      </c>
    </row>
    <row r="32" spans="1:46" ht="30" customHeight="1" x14ac:dyDescent="0.25">
      <c r="B32" s="5">
        <v>3</v>
      </c>
      <c r="C32" s="775" t="s">
        <v>308</v>
      </c>
      <c r="D32" s="1033"/>
      <c r="E32" s="1033"/>
      <c r="F32" s="1033"/>
      <c r="G32" s="1033"/>
      <c r="H32" s="1033"/>
      <c r="I32" s="1033"/>
      <c r="J32" s="1033"/>
      <c r="K32" s="1033"/>
      <c r="L32" s="1033"/>
      <c r="M32" s="1033"/>
      <c r="N32" s="1033"/>
      <c r="O32" s="1033"/>
      <c r="P32" s="1033"/>
      <c r="Q32" s="1033"/>
      <c r="R32" s="1033"/>
      <c r="S32" s="1033"/>
      <c r="T32" s="1033"/>
      <c r="U32" s="1033"/>
      <c r="V32" s="1033"/>
      <c r="W32" s="1033"/>
      <c r="X32" s="1033"/>
      <c r="Y32" s="1033"/>
      <c r="Z32" s="1033"/>
      <c r="AA32" s="1033"/>
      <c r="AB32" s="1033"/>
      <c r="AC32" s="1033"/>
      <c r="AD32" s="1033"/>
      <c r="AE32" s="1034"/>
      <c r="AF32" s="778"/>
      <c r="AG32" s="884"/>
      <c r="AH32" s="939"/>
      <c r="AI32" s="778"/>
      <c r="AJ32" s="884"/>
      <c r="AK32" s="885"/>
      <c r="AM32" s="4">
        <f>IF(Information!G12="Yes",Disclosure!AI32,Disclosure!AF32)</f>
        <v>0</v>
      </c>
    </row>
    <row r="33" spans="1:39" ht="30" customHeight="1" x14ac:dyDescent="0.25">
      <c r="B33" s="6">
        <v>4</v>
      </c>
      <c r="C33" s="775" t="s">
        <v>309</v>
      </c>
      <c r="D33" s="1012"/>
      <c r="E33" s="1012"/>
      <c r="F33" s="1012"/>
      <c r="G33" s="1012"/>
      <c r="H33" s="1012"/>
      <c r="I33" s="1012"/>
      <c r="J33" s="1012"/>
      <c r="K33" s="1012"/>
      <c r="L33" s="1012"/>
      <c r="M33" s="1012"/>
      <c r="N33" s="1012"/>
      <c r="O33" s="1012"/>
      <c r="P33" s="1012"/>
      <c r="Q33" s="1012"/>
      <c r="R33" s="1012"/>
      <c r="S33" s="1012"/>
      <c r="T33" s="1012"/>
      <c r="U33" s="1012"/>
      <c r="V33" s="1012"/>
      <c r="W33" s="1012"/>
      <c r="X33" s="1012"/>
      <c r="Y33" s="1012"/>
      <c r="Z33" s="1012"/>
      <c r="AA33" s="1012"/>
      <c r="AB33" s="1012"/>
      <c r="AC33" s="1012"/>
      <c r="AD33" s="1012"/>
      <c r="AE33" s="1013"/>
      <c r="AF33" s="778"/>
      <c r="AG33" s="884"/>
      <c r="AH33" s="939"/>
      <c r="AI33" s="778"/>
      <c r="AJ33" s="884"/>
      <c r="AK33" s="885"/>
      <c r="AM33" s="4">
        <f>IF(Information!G12="Yes",Disclosure!AI33,Disclosure!AF33)</f>
        <v>0</v>
      </c>
    </row>
    <row r="34" spans="1:39" ht="46.5" customHeight="1" x14ac:dyDescent="0.25">
      <c r="B34" s="6">
        <v>5</v>
      </c>
      <c r="C34" s="857" t="s">
        <v>310</v>
      </c>
      <c r="D34" s="1028"/>
      <c r="E34" s="1028"/>
      <c r="F34" s="1028"/>
      <c r="G34" s="1028"/>
      <c r="H34" s="1028"/>
      <c r="I34" s="1028"/>
      <c r="J34" s="1028"/>
      <c r="K34" s="1028"/>
      <c r="L34" s="1028"/>
      <c r="M34" s="1028"/>
      <c r="N34" s="1028"/>
      <c r="O34" s="1028"/>
      <c r="P34" s="1028"/>
      <c r="Q34" s="1028"/>
      <c r="R34" s="1028"/>
      <c r="S34" s="1028"/>
      <c r="T34" s="1028"/>
      <c r="U34" s="1028"/>
      <c r="V34" s="1028"/>
      <c r="W34" s="1028"/>
      <c r="X34" s="1028"/>
      <c r="Y34" s="1028"/>
      <c r="Z34" s="1028"/>
      <c r="AA34" s="1028"/>
      <c r="AB34" s="1028"/>
      <c r="AC34" s="1028"/>
      <c r="AD34" s="1028"/>
      <c r="AE34" s="1029"/>
      <c r="AF34" s="778"/>
      <c r="AG34" s="884"/>
      <c r="AH34" s="939"/>
      <c r="AI34" s="778"/>
      <c r="AJ34" s="884"/>
      <c r="AK34" s="885"/>
      <c r="AM34" s="4">
        <f>IF(Information!G12="Yes",Disclosure!AI34,Disclosure!AF34)</f>
        <v>0</v>
      </c>
    </row>
    <row r="35" spans="1:39" ht="30" customHeight="1" thickBot="1" x14ac:dyDescent="0.3">
      <c r="B35" s="25">
        <v>6</v>
      </c>
      <c r="C35" s="838" t="s">
        <v>311</v>
      </c>
      <c r="D35" s="1006"/>
      <c r="E35" s="1006"/>
      <c r="F35" s="1006"/>
      <c r="G35" s="1006"/>
      <c r="H35" s="1006"/>
      <c r="I35" s="1006"/>
      <c r="J35" s="1006"/>
      <c r="K35" s="1006"/>
      <c r="L35" s="1006"/>
      <c r="M35" s="1006"/>
      <c r="N35" s="1006"/>
      <c r="O35" s="1006"/>
      <c r="P35" s="1006"/>
      <c r="Q35" s="1006"/>
      <c r="R35" s="1006"/>
      <c r="S35" s="1006"/>
      <c r="T35" s="1006"/>
      <c r="U35" s="1006"/>
      <c r="V35" s="1006"/>
      <c r="W35" s="1006"/>
      <c r="X35" s="1006"/>
      <c r="Y35" s="1006"/>
      <c r="Z35" s="1006"/>
      <c r="AA35" s="1006"/>
      <c r="AB35" s="1006"/>
      <c r="AC35" s="1006"/>
      <c r="AD35" s="1006"/>
      <c r="AE35" s="1007"/>
      <c r="AF35" s="841"/>
      <c r="AG35" s="948"/>
      <c r="AH35" s="949"/>
      <c r="AI35" s="841"/>
      <c r="AJ35" s="948"/>
      <c r="AK35" s="950"/>
      <c r="AM35" s="4">
        <f>IF(Information!G12="Yes",Disclosure!AI35,Disclosure!AF35)</f>
        <v>0</v>
      </c>
    </row>
    <row r="36" spans="1:39" ht="30" customHeight="1" thickTop="1" x14ac:dyDescent="0.25">
      <c r="B36" s="28"/>
      <c r="C36" s="526"/>
      <c r="D36" s="940"/>
      <c r="E36" s="940"/>
      <c r="F36" s="940"/>
      <c r="G36" s="940"/>
      <c r="H36" s="940"/>
      <c r="I36" s="940"/>
      <c r="J36" s="940"/>
      <c r="K36" s="940"/>
      <c r="L36" s="940"/>
      <c r="M36" s="940"/>
      <c r="N36" s="940"/>
      <c r="O36" s="940"/>
      <c r="P36" s="940"/>
      <c r="Q36" s="940"/>
      <c r="R36" s="940"/>
      <c r="S36" s="940"/>
      <c r="T36" s="940"/>
      <c r="U36" s="940"/>
      <c r="V36" s="940"/>
      <c r="W36" s="940"/>
      <c r="X36" s="940"/>
      <c r="Y36" s="940"/>
      <c r="Z36" s="940"/>
      <c r="AA36" s="940"/>
      <c r="AB36" s="940"/>
      <c r="AC36" s="940"/>
      <c r="AD36" s="940"/>
      <c r="AE36" s="941"/>
      <c r="AF36" s="28"/>
      <c r="AG36" s="89"/>
      <c r="AH36" s="89"/>
      <c r="AI36" s="89"/>
      <c r="AJ36" s="89"/>
      <c r="AK36" s="89"/>
    </row>
    <row r="37" spans="1:39" ht="30" customHeight="1" x14ac:dyDescent="0.25">
      <c r="B37" s="28"/>
      <c r="C37" s="942"/>
      <c r="D37" s="943"/>
      <c r="E37" s="943"/>
      <c r="F37" s="943"/>
      <c r="G37" s="943"/>
      <c r="H37" s="943"/>
      <c r="I37" s="943"/>
      <c r="J37" s="943"/>
      <c r="K37" s="943"/>
      <c r="L37" s="943"/>
      <c r="M37" s="943"/>
      <c r="N37" s="943"/>
      <c r="O37" s="943"/>
      <c r="P37" s="943"/>
      <c r="Q37" s="943"/>
      <c r="R37" s="943"/>
      <c r="S37" s="943"/>
      <c r="T37" s="943"/>
      <c r="U37" s="943"/>
      <c r="V37" s="943"/>
      <c r="W37" s="943"/>
      <c r="X37" s="943"/>
      <c r="Y37" s="943"/>
      <c r="Z37" s="943"/>
      <c r="AA37" s="943"/>
      <c r="AB37" s="943"/>
      <c r="AC37" s="943"/>
      <c r="AD37" s="943"/>
      <c r="AE37" s="944"/>
      <c r="AF37" s="28"/>
      <c r="AG37" s="89"/>
      <c r="AH37" s="89"/>
      <c r="AI37" s="89"/>
      <c r="AJ37" s="89"/>
      <c r="AK37" s="89"/>
    </row>
    <row r="38" spans="1:39" ht="30" customHeight="1" x14ac:dyDescent="0.25">
      <c r="B38" s="28"/>
      <c r="C38" s="942"/>
      <c r="D38" s="943"/>
      <c r="E38" s="943"/>
      <c r="F38" s="943"/>
      <c r="G38" s="943"/>
      <c r="H38" s="943"/>
      <c r="I38" s="943"/>
      <c r="J38" s="943"/>
      <c r="K38" s="943"/>
      <c r="L38" s="943"/>
      <c r="M38" s="943"/>
      <c r="N38" s="943"/>
      <c r="O38" s="943"/>
      <c r="P38" s="943"/>
      <c r="Q38" s="943"/>
      <c r="R38" s="943"/>
      <c r="S38" s="943"/>
      <c r="T38" s="943"/>
      <c r="U38" s="943"/>
      <c r="V38" s="943"/>
      <c r="W38" s="943"/>
      <c r="X38" s="943"/>
      <c r="Y38" s="943"/>
      <c r="Z38" s="943"/>
      <c r="AA38" s="943"/>
      <c r="AB38" s="943"/>
      <c r="AC38" s="943"/>
      <c r="AD38" s="943"/>
      <c r="AE38" s="944"/>
      <c r="AF38" s="28"/>
      <c r="AG38" s="89"/>
      <c r="AH38" s="89"/>
      <c r="AI38" s="89"/>
      <c r="AJ38" s="89"/>
      <c r="AK38" s="89"/>
    </row>
    <row r="39" spans="1:39" ht="30" customHeight="1" thickBot="1" x14ac:dyDescent="0.3">
      <c r="B39" s="28"/>
      <c r="C39" s="945"/>
      <c r="D39" s="946"/>
      <c r="E39" s="946"/>
      <c r="F39" s="946"/>
      <c r="G39" s="946"/>
      <c r="H39" s="946"/>
      <c r="I39" s="946"/>
      <c r="J39" s="946"/>
      <c r="K39" s="946"/>
      <c r="L39" s="946"/>
      <c r="M39" s="946"/>
      <c r="N39" s="946"/>
      <c r="O39" s="946"/>
      <c r="P39" s="946"/>
      <c r="Q39" s="946"/>
      <c r="R39" s="946"/>
      <c r="S39" s="946"/>
      <c r="T39" s="946"/>
      <c r="U39" s="946"/>
      <c r="V39" s="946"/>
      <c r="W39" s="946"/>
      <c r="X39" s="946"/>
      <c r="Y39" s="946"/>
      <c r="Z39" s="946"/>
      <c r="AA39" s="946"/>
      <c r="AB39" s="946"/>
      <c r="AC39" s="946"/>
      <c r="AD39" s="946"/>
      <c r="AE39" s="947"/>
      <c r="AF39" s="28"/>
      <c r="AG39" s="89"/>
      <c r="AH39" s="89"/>
      <c r="AI39" s="89"/>
      <c r="AJ39" s="89"/>
      <c r="AK39" s="89"/>
    </row>
    <row r="40" spans="1:39" ht="30" customHeight="1" thickTop="1" thickBot="1" x14ac:dyDescent="0.3">
      <c r="B40" s="28"/>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28"/>
      <c r="AG40" s="89"/>
      <c r="AH40" s="89"/>
      <c r="AI40" s="89"/>
      <c r="AJ40" s="89"/>
      <c r="AK40" s="89"/>
    </row>
    <row r="41" spans="1:39" ht="34.5" customHeight="1" thickTop="1" thickBot="1" x14ac:dyDescent="0.3">
      <c r="A41" s="262" t="s">
        <v>312</v>
      </c>
      <c r="B41" s="993" t="s">
        <v>313</v>
      </c>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5"/>
      <c r="AF41" s="996" t="str">
        <f>IF(ISBLANK(Information!X9),"",IF(AND(OR(Information!X9=Validations!AE3,Information!X9=Validations!AE4),OR(ISBLANK(Disclosure!AF44),ISBLANK(Disclosure!AF45),ISBLANK(Disclosure!AF46),ISBLANK(Disclosure!AF47),ISBLANK(Disclosure!AF48),ISBLANK(Disclosure!AF49),ISBLANK(Disclosure!AF50))),"",IF(AND(OR(Information!X9=Validations!AE2,Information!X9=Validations!AE4),OR(ISBLANK(Disclosure!AF52),ISBLANK(Disclosure!AF53),ISBLANK(Disclosure!AF54),ISBLANK(Disclosure!AF55))),"",IF(AND(Information!G12="Yes",OR(Information!X9=Validations!AE3,Information!X9=Validations!AE4),OR(ISBLANK(Disclosure!AI44),ISBLANK(Disclosure!AI45),ISBLANK(Disclosure!AI46),ISBLANK(Disclosure!AI47),ISBLANK(Disclosure!AI48),ISBLANK(Disclosure!AI49),ISBLANK(Disclosure!AI50))),"",IF(AND(Information!G12="Yes",OR(Information!X9=Validations!AE2,Information!X9=Validations!AE4),OR(ISBLANK(AI52),ISBLANK(AI53),ISBLANK(AI54),ISBLANK(AI55))),"",IF(AND(OR(Information!X9=Validations!AE3,Information!X9=Validations!AE4),OR(AM44="No",AM45="No",AM46="No",AM47="No",AM48="No",AM49="No",AM50="No")),Validations!X3,IF(AND(OR(Information!X9=Validations!AE2,Information!X9=Validations!AE4),OR(Disclosure!AM52="No",Disclosure!AM53="No",Disclosure!AM54="No",Disclosure!AM55="No")),Validations!X3,Validations!X2)))))))</f>
        <v/>
      </c>
      <c r="AG41" s="997"/>
      <c r="AH41" s="997"/>
      <c r="AI41" s="997"/>
      <c r="AJ41" s="997"/>
      <c r="AK41" s="998"/>
    </row>
    <row r="42" spans="1:39" ht="30" customHeight="1" thickTop="1" thickBot="1" x14ac:dyDescent="0.3">
      <c r="A42" s="95"/>
      <c r="B42" s="263" t="s">
        <v>230</v>
      </c>
      <c r="C42" s="999" t="s">
        <v>292</v>
      </c>
      <c r="D42" s="1000"/>
      <c r="E42" s="1000"/>
      <c r="F42" s="1000"/>
      <c r="G42" s="1000"/>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0"/>
      <c r="AE42" s="1001"/>
      <c r="AF42" s="1002" t="s">
        <v>5</v>
      </c>
      <c r="AG42" s="1003"/>
      <c r="AH42" s="1004"/>
      <c r="AI42" s="1003" t="s">
        <v>59</v>
      </c>
      <c r="AJ42" s="1003"/>
      <c r="AK42" s="1005"/>
    </row>
    <row r="43" spans="1:39" ht="30" customHeight="1" thickTop="1" x14ac:dyDescent="0.25">
      <c r="A43" s="95"/>
      <c r="B43" s="1045" t="s">
        <v>314</v>
      </c>
      <c r="C43" s="1046"/>
      <c r="D43" s="1046"/>
      <c r="E43" s="1046"/>
      <c r="F43" s="1046"/>
      <c r="G43" s="1046"/>
      <c r="H43" s="1046"/>
      <c r="I43" s="1046"/>
      <c r="J43" s="1046"/>
      <c r="K43" s="1046"/>
      <c r="L43" s="1046"/>
      <c r="M43" s="1046"/>
      <c r="N43" s="1046"/>
      <c r="O43" s="1046"/>
      <c r="P43" s="1046"/>
      <c r="Q43" s="1046"/>
      <c r="R43" s="1046"/>
      <c r="S43" s="1046"/>
      <c r="T43" s="1046"/>
      <c r="U43" s="1046"/>
      <c r="V43" s="1046"/>
      <c r="W43" s="1046"/>
      <c r="X43" s="1046"/>
      <c r="Y43" s="1046"/>
      <c r="Z43" s="1046"/>
      <c r="AA43" s="1046"/>
      <c r="AB43" s="1046"/>
      <c r="AC43" s="1046"/>
      <c r="AD43" s="1046"/>
      <c r="AE43" s="1046"/>
      <c r="AF43" s="1046"/>
      <c r="AG43" s="1046"/>
      <c r="AH43" s="1046"/>
      <c r="AI43" s="1046"/>
      <c r="AJ43" s="1046"/>
      <c r="AK43" s="1047"/>
    </row>
    <row r="44" spans="1:39" ht="52.05" customHeight="1" x14ac:dyDescent="0.25">
      <c r="A44" s="95"/>
      <c r="B44" s="264" t="s">
        <v>315</v>
      </c>
      <c r="C44" s="857" t="s">
        <v>316</v>
      </c>
      <c r="D44" s="858"/>
      <c r="E44" s="858"/>
      <c r="F44" s="858"/>
      <c r="G44" s="858"/>
      <c r="H44" s="858"/>
      <c r="I44" s="858"/>
      <c r="J44" s="858"/>
      <c r="K44" s="858"/>
      <c r="L44" s="858"/>
      <c r="M44" s="858"/>
      <c r="N44" s="858"/>
      <c r="O44" s="858"/>
      <c r="P44" s="858"/>
      <c r="Q44" s="858"/>
      <c r="R44" s="858"/>
      <c r="S44" s="858"/>
      <c r="T44" s="858"/>
      <c r="U44" s="858"/>
      <c r="V44" s="858"/>
      <c r="W44" s="858"/>
      <c r="X44" s="858"/>
      <c r="Y44" s="858"/>
      <c r="Z44" s="858"/>
      <c r="AA44" s="858"/>
      <c r="AB44" s="858"/>
      <c r="AC44" s="858"/>
      <c r="AD44" s="858"/>
      <c r="AE44" s="859"/>
      <c r="AF44" s="970"/>
      <c r="AG44" s="971"/>
      <c r="AH44" s="977"/>
      <c r="AI44" s="970"/>
      <c r="AJ44" s="971"/>
      <c r="AK44" s="972"/>
      <c r="AM44" s="4">
        <f>IF(Information!G12="Yes",Disclosure!AI44,Disclosure!AF44)</f>
        <v>0</v>
      </c>
    </row>
    <row r="45" spans="1:39" ht="44.7" customHeight="1" x14ac:dyDescent="0.25">
      <c r="A45" s="95"/>
      <c r="B45" s="264" t="s">
        <v>317</v>
      </c>
      <c r="C45" s="857" t="s">
        <v>318</v>
      </c>
      <c r="D45" s="978"/>
      <c r="E45" s="978"/>
      <c r="F45" s="978"/>
      <c r="G45" s="978"/>
      <c r="H45" s="978"/>
      <c r="I45" s="978"/>
      <c r="J45" s="978"/>
      <c r="K45" s="978"/>
      <c r="L45" s="978"/>
      <c r="M45" s="978"/>
      <c r="N45" s="978"/>
      <c r="O45" s="978"/>
      <c r="P45" s="978"/>
      <c r="Q45" s="978"/>
      <c r="R45" s="978"/>
      <c r="S45" s="978"/>
      <c r="T45" s="978"/>
      <c r="U45" s="978"/>
      <c r="V45" s="978"/>
      <c r="W45" s="978"/>
      <c r="X45" s="978"/>
      <c r="Y45" s="978"/>
      <c r="Z45" s="978"/>
      <c r="AA45" s="978"/>
      <c r="AB45" s="978"/>
      <c r="AC45" s="978"/>
      <c r="AD45" s="978"/>
      <c r="AE45" s="979"/>
      <c r="AF45" s="970"/>
      <c r="AG45" s="980"/>
      <c r="AH45" s="981"/>
      <c r="AI45" s="970"/>
      <c r="AJ45" s="980"/>
      <c r="AK45" s="982"/>
      <c r="AM45" s="4">
        <f>IF(Information!G12="Yes",Disclosure!AI45,Disclosure!AF45)</f>
        <v>0</v>
      </c>
    </row>
    <row r="46" spans="1:39" ht="30" customHeight="1" x14ac:dyDescent="0.25">
      <c r="A46" s="95"/>
      <c r="B46" s="264" t="s">
        <v>319</v>
      </c>
      <c r="C46" s="857" t="s">
        <v>320</v>
      </c>
      <c r="D46" s="978"/>
      <c r="E46" s="978"/>
      <c r="F46" s="978"/>
      <c r="G46" s="978"/>
      <c r="H46" s="978"/>
      <c r="I46" s="978"/>
      <c r="J46" s="978"/>
      <c r="K46" s="978"/>
      <c r="L46" s="978"/>
      <c r="M46" s="978"/>
      <c r="N46" s="978"/>
      <c r="O46" s="978"/>
      <c r="P46" s="978"/>
      <c r="Q46" s="978"/>
      <c r="R46" s="978"/>
      <c r="S46" s="978"/>
      <c r="T46" s="978"/>
      <c r="U46" s="978"/>
      <c r="V46" s="978"/>
      <c r="W46" s="978"/>
      <c r="X46" s="978"/>
      <c r="Y46" s="978"/>
      <c r="Z46" s="978"/>
      <c r="AA46" s="978"/>
      <c r="AB46" s="978"/>
      <c r="AC46" s="978"/>
      <c r="AD46" s="978"/>
      <c r="AE46" s="979"/>
      <c r="AF46" s="970"/>
      <c r="AG46" s="980"/>
      <c r="AH46" s="981"/>
      <c r="AI46" s="970"/>
      <c r="AJ46" s="980"/>
      <c r="AK46" s="982"/>
      <c r="AM46" s="4">
        <f>IF(Information!G12="Yes",Disclosure!AI46,Disclosure!AF46)</f>
        <v>0</v>
      </c>
    </row>
    <row r="47" spans="1:39" ht="30" customHeight="1" x14ac:dyDescent="0.25">
      <c r="A47" s="95"/>
      <c r="B47" s="264" t="s">
        <v>321</v>
      </c>
      <c r="C47" s="857" t="s">
        <v>322</v>
      </c>
      <c r="D47" s="978"/>
      <c r="E47" s="978"/>
      <c r="F47" s="978"/>
      <c r="G47" s="978"/>
      <c r="H47" s="978"/>
      <c r="I47" s="978"/>
      <c r="J47" s="978"/>
      <c r="K47" s="978"/>
      <c r="L47" s="978"/>
      <c r="M47" s="978"/>
      <c r="N47" s="978"/>
      <c r="O47" s="978"/>
      <c r="P47" s="978"/>
      <c r="Q47" s="978"/>
      <c r="R47" s="978"/>
      <c r="S47" s="978"/>
      <c r="T47" s="978"/>
      <c r="U47" s="978"/>
      <c r="V47" s="978"/>
      <c r="W47" s="978"/>
      <c r="X47" s="978"/>
      <c r="Y47" s="978"/>
      <c r="Z47" s="978"/>
      <c r="AA47" s="978"/>
      <c r="AB47" s="978"/>
      <c r="AC47" s="978"/>
      <c r="AD47" s="978"/>
      <c r="AE47" s="979"/>
      <c r="AF47" s="970"/>
      <c r="AG47" s="980"/>
      <c r="AH47" s="981"/>
      <c r="AI47" s="970"/>
      <c r="AJ47" s="980"/>
      <c r="AK47" s="982"/>
      <c r="AM47" s="4">
        <f>IF(Information!G12="Yes",Disclosure!AI47,Disclosure!AF47)</f>
        <v>0</v>
      </c>
    </row>
    <row r="48" spans="1:39" ht="45" customHeight="1" x14ac:dyDescent="0.25">
      <c r="A48" s="95"/>
      <c r="B48" s="264" t="s">
        <v>323</v>
      </c>
      <c r="C48" s="857" t="s">
        <v>324</v>
      </c>
      <c r="D48" s="978"/>
      <c r="E48" s="978"/>
      <c r="F48" s="978"/>
      <c r="G48" s="978"/>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9"/>
      <c r="AF48" s="970"/>
      <c r="AG48" s="980"/>
      <c r="AH48" s="981"/>
      <c r="AI48" s="970"/>
      <c r="AJ48" s="980"/>
      <c r="AK48" s="982"/>
      <c r="AM48" s="4">
        <f>IF(Information!G12="Yes",Disclosure!AI48,Disclosure!AF48)</f>
        <v>0</v>
      </c>
    </row>
    <row r="49" spans="1:39" ht="45" customHeight="1" x14ac:dyDescent="0.25">
      <c r="A49" s="95"/>
      <c r="B49" s="264" t="s">
        <v>325</v>
      </c>
      <c r="C49" s="857" t="s">
        <v>326</v>
      </c>
      <c r="D49" s="978"/>
      <c r="E49" s="978"/>
      <c r="F49" s="978"/>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9"/>
      <c r="AF49" s="970"/>
      <c r="AG49" s="980"/>
      <c r="AH49" s="981"/>
      <c r="AI49" s="970"/>
      <c r="AJ49" s="980"/>
      <c r="AK49" s="982"/>
      <c r="AM49" s="4">
        <f>IF(Information!G12="Yes",Disclosure!AI49,Disclosure!AF49)</f>
        <v>0</v>
      </c>
    </row>
    <row r="50" spans="1:39" ht="45" customHeight="1" x14ac:dyDescent="0.25">
      <c r="A50" s="95"/>
      <c r="B50" s="264" t="s">
        <v>238</v>
      </c>
      <c r="C50" s="857" t="s">
        <v>327</v>
      </c>
      <c r="D50" s="978"/>
      <c r="E50" s="978"/>
      <c r="F50" s="978"/>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9"/>
      <c r="AF50" s="970"/>
      <c r="AG50" s="980"/>
      <c r="AH50" s="981"/>
      <c r="AI50" s="970"/>
      <c r="AJ50" s="980"/>
      <c r="AK50" s="982"/>
      <c r="AM50" s="4">
        <f>IF(Information!G12="Yes",Disclosure!AI50,Disclosure!AF50)</f>
        <v>0</v>
      </c>
    </row>
    <row r="51" spans="1:39" ht="30" customHeight="1" x14ac:dyDescent="0.25">
      <c r="A51" s="95"/>
      <c r="B51" s="983" t="s">
        <v>57</v>
      </c>
      <c r="C51" s="984"/>
      <c r="D51" s="984"/>
      <c r="E51" s="984"/>
      <c r="F51" s="984"/>
      <c r="G51" s="984"/>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5"/>
    </row>
    <row r="52" spans="1:39" ht="30" customHeight="1" x14ac:dyDescent="0.25">
      <c r="A52" s="95"/>
      <c r="B52" s="176" t="s">
        <v>328</v>
      </c>
      <c r="C52" s="857" t="s">
        <v>329</v>
      </c>
      <c r="D52" s="1028"/>
      <c r="E52" s="1028"/>
      <c r="F52" s="1028"/>
      <c r="G52" s="1028"/>
      <c r="H52" s="1028"/>
      <c r="I52" s="1028"/>
      <c r="J52" s="1028"/>
      <c r="K52" s="1028"/>
      <c r="L52" s="1028"/>
      <c r="M52" s="1028"/>
      <c r="N52" s="1028"/>
      <c r="O52" s="1028"/>
      <c r="P52" s="1028"/>
      <c r="Q52" s="1028"/>
      <c r="R52" s="1028"/>
      <c r="S52" s="1028"/>
      <c r="T52" s="1028"/>
      <c r="U52" s="1028"/>
      <c r="V52" s="1028"/>
      <c r="W52" s="1028"/>
      <c r="X52" s="1028"/>
      <c r="Y52" s="1028"/>
      <c r="Z52" s="1028"/>
      <c r="AA52" s="1028"/>
      <c r="AB52" s="1028"/>
      <c r="AC52" s="1028"/>
      <c r="AD52" s="1028"/>
      <c r="AE52" s="1029"/>
      <c r="AF52" s="970"/>
      <c r="AG52" s="971"/>
      <c r="AH52" s="977"/>
      <c r="AI52" s="970"/>
      <c r="AJ52" s="971"/>
      <c r="AK52" s="972"/>
      <c r="AM52" s="4">
        <f>IF(Information!G12="Yes",Disclosure!AI52,Disclosure!AF52)</f>
        <v>0</v>
      </c>
    </row>
    <row r="53" spans="1:39" ht="29.7" customHeight="1" x14ac:dyDescent="0.25">
      <c r="A53" s="95"/>
      <c r="B53" s="176" t="s">
        <v>330</v>
      </c>
      <c r="C53" s="857" t="s">
        <v>331</v>
      </c>
      <c r="D53" s="1028"/>
      <c r="E53" s="1028"/>
      <c r="F53" s="1028"/>
      <c r="G53" s="1028"/>
      <c r="H53" s="1028"/>
      <c r="I53" s="1028"/>
      <c r="J53" s="1028"/>
      <c r="K53" s="1028"/>
      <c r="L53" s="1028"/>
      <c r="M53" s="1028"/>
      <c r="N53" s="1028"/>
      <c r="O53" s="1028"/>
      <c r="P53" s="1028"/>
      <c r="Q53" s="1028"/>
      <c r="R53" s="1028"/>
      <c r="S53" s="1028"/>
      <c r="T53" s="1028"/>
      <c r="U53" s="1028"/>
      <c r="V53" s="1028"/>
      <c r="W53" s="1028"/>
      <c r="X53" s="1028"/>
      <c r="Y53" s="1028"/>
      <c r="Z53" s="1028"/>
      <c r="AA53" s="1028"/>
      <c r="AB53" s="1028"/>
      <c r="AC53" s="1028"/>
      <c r="AD53" s="1028"/>
      <c r="AE53" s="1029"/>
      <c r="AF53" s="970"/>
      <c r="AG53" s="971"/>
      <c r="AH53" s="977"/>
      <c r="AI53" s="970"/>
      <c r="AJ53" s="971"/>
      <c r="AK53" s="972"/>
      <c r="AM53" s="4">
        <f>IF(Information!G12="Yes",Disclosure!AI53,Disclosure!AF53)</f>
        <v>0</v>
      </c>
    </row>
    <row r="54" spans="1:39" ht="29.7" customHeight="1" x14ac:dyDescent="0.25">
      <c r="A54" s="95"/>
      <c r="B54" s="261" t="s">
        <v>332</v>
      </c>
      <c r="C54" s="857" t="s">
        <v>333</v>
      </c>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9"/>
      <c r="AF54" s="970"/>
      <c r="AG54" s="980"/>
      <c r="AH54" s="981"/>
      <c r="AI54" s="970"/>
      <c r="AJ54" s="980"/>
      <c r="AK54" s="982"/>
      <c r="AM54" s="4">
        <f>IF(Information!G12="Yes",Disclosure!AI54,Disclosure!AF54)</f>
        <v>0</v>
      </c>
    </row>
    <row r="55" spans="1:39" ht="30" customHeight="1" thickBot="1" x14ac:dyDescent="0.3">
      <c r="A55" s="95"/>
      <c r="B55" s="265" t="s">
        <v>334</v>
      </c>
      <c r="C55" s="953" t="s">
        <v>327</v>
      </c>
      <c r="D55" s="1055"/>
      <c r="E55" s="1055"/>
      <c r="F55" s="1055"/>
      <c r="G55" s="1055"/>
      <c r="H55" s="1055"/>
      <c r="I55" s="1055"/>
      <c r="J55" s="1055"/>
      <c r="K55" s="1055"/>
      <c r="L55" s="1055"/>
      <c r="M55" s="1055"/>
      <c r="N55" s="1055"/>
      <c r="O55" s="1055"/>
      <c r="P55" s="1055"/>
      <c r="Q55" s="1055"/>
      <c r="R55" s="1055"/>
      <c r="S55" s="1055"/>
      <c r="T55" s="1055"/>
      <c r="U55" s="1055"/>
      <c r="V55" s="1055"/>
      <c r="W55" s="1055"/>
      <c r="X55" s="1055"/>
      <c r="Y55" s="1055"/>
      <c r="Z55" s="1055"/>
      <c r="AA55" s="1055"/>
      <c r="AB55" s="1055"/>
      <c r="AC55" s="1055"/>
      <c r="AD55" s="1055"/>
      <c r="AE55" s="1056"/>
      <c r="AF55" s="973"/>
      <c r="AG55" s="974"/>
      <c r="AH55" s="975"/>
      <c r="AI55" s="973"/>
      <c r="AJ55" s="974"/>
      <c r="AK55" s="976"/>
      <c r="AM55" s="4">
        <f>IF(Information!G12="Yes",Disclosure!AI55,Disclosure!AF55)</f>
        <v>0</v>
      </c>
    </row>
    <row r="56" spans="1:39" ht="30" customHeight="1" thickTop="1" x14ac:dyDescent="0.25">
      <c r="B56" s="28"/>
      <c r="C56" s="526"/>
      <c r="D56" s="940"/>
      <c r="E56" s="940"/>
      <c r="F56" s="940"/>
      <c r="G56" s="940"/>
      <c r="H56" s="940"/>
      <c r="I56" s="940"/>
      <c r="J56" s="940"/>
      <c r="K56" s="940"/>
      <c r="L56" s="940"/>
      <c r="M56" s="940"/>
      <c r="N56" s="940"/>
      <c r="O56" s="940"/>
      <c r="P56" s="940"/>
      <c r="Q56" s="940"/>
      <c r="R56" s="940"/>
      <c r="S56" s="940"/>
      <c r="T56" s="940"/>
      <c r="U56" s="940"/>
      <c r="V56" s="940"/>
      <c r="W56" s="940"/>
      <c r="X56" s="940"/>
      <c r="Y56" s="940"/>
      <c r="Z56" s="940"/>
      <c r="AA56" s="940"/>
      <c r="AB56" s="940"/>
      <c r="AC56" s="940"/>
      <c r="AD56" s="940"/>
      <c r="AE56" s="941"/>
      <c r="AF56" s="28"/>
      <c r="AG56" s="89"/>
      <c r="AH56" s="89"/>
      <c r="AI56" s="89"/>
      <c r="AJ56" s="89"/>
      <c r="AK56" s="89"/>
    </row>
    <row r="57" spans="1:39" ht="30" customHeight="1" x14ac:dyDescent="0.25">
      <c r="B57" s="28"/>
      <c r="C57" s="942"/>
      <c r="D57" s="943"/>
      <c r="E57" s="943"/>
      <c r="F57" s="943"/>
      <c r="G57" s="943"/>
      <c r="H57" s="943"/>
      <c r="I57" s="943"/>
      <c r="J57" s="943"/>
      <c r="K57" s="943"/>
      <c r="L57" s="943"/>
      <c r="M57" s="943"/>
      <c r="N57" s="943"/>
      <c r="O57" s="943"/>
      <c r="P57" s="943"/>
      <c r="Q57" s="943"/>
      <c r="R57" s="943"/>
      <c r="S57" s="943"/>
      <c r="T57" s="943"/>
      <c r="U57" s="943"/>
      <c r="V57" s="943"/>
      <c r="W57" s="943"/>
      <c r="X57" s="943"/>
      <c r="Y57" s="943"/>
      <c r="Z57" s="943"/>
      <c r="AA57" s="943"/>
      <c r="AB57" s="943"/>
      <c r="AC57" s="943"/>
      <c r="AD57" s="943"/>
      <c r="AE57" s="944"/>
      <c r="AF57" s="28"/>
      <c r="AG57" s="89"/>
      <c r="AH57" s="89"/>
      <c r="AI57" s="89"/>
      <c r="AJ57" s="89"/>
      <c r="AK57" s="89"/>
    </row>
    <row r="58" spans="1:39" ht="30" customHeight="1" x14ac:dyDescent="0.25">
      <c r="B58" s="28"/>
      <c r="C58" s="942"/>
      <c r="D58" s="943"/>
      <c r="E58" s="943"/>
      <c r="F58" s="943"/>
      <c r="G58" s="943"/>
      <c r="H58" s="943"/>
      <c r="I58" s="943"/>
      <c r="J58" s="943"/>
      <c r="K58" s="943"/>
      <c r="L58" s="943"/>
      <c r="M58" s="943"/>
      <c r="N58" s="943"/>
      <c r="O58" s="943"/>
      <c r="P58" s="943"/>
      <c r="Q58" s="943"/>
      <c r="R58" s="943"/>
      <c r="S58" s="943"/>
      <c r="T58" s="943"/>
      <c r="U58" s="943"/>
      <c r="V58" s="943"/>
      <c r="W58" s="943"/>
      <c r="X58" s="943"/>
      <c r="Y58" s="943"/>
      <c r="Z58" s="943"/>
      <c r="AA58" s="943"/>
      <c r="AB58" s="943"/>
      <c r="AC58" s="943"/>
      <c r="AD58" s="943"/>
      <c r="AE58" s="944"/>
      <c r="AF58" s="28"/>
      <c r="AG58" s="89"/>
      <c r="AH58" s="89"/>
      <c r="AI58" s="89"/>
      <c r="AJ58" s="89"/>
      <c r="AK58" s="89"/>
    </row>
    <row r="59" spans="1:39" ht="30" customHeight="1" thickBot="1" x14ac:dyDescent="0.3">
      <c r="B59" s="28"/>
      <c r="C59" s="945"/>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7"/>
      <c r="AF59" s="28"/>
      <c r="AG59" s="89"/>
      <c r="AH59" s="89"/>
      <c r="AI59" s="89"/>
      <c r="AJ59" s="89"/>
      <c r="AK59" s="89"/>
    </row>
    <row r="60" spans="1:39" ht="30" customHeight="1" thickTop="1" thickBot="1" x14ac:dyDescent="0.3">
      <c r="B60" s="28"/>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28"/>
      <c r="AG60" s="89"/>
      <c r="AH60" s="89"/>
      <c r="AI60" s="89"/>
      <c r="AJ60" s="89"/>
      <c r="AK60" s="89"/>
    </row>
    <row r="61" spans="1:39" ht="30" customHeight="1" thickTop="1" thickBot="1" x14ac:dyDescent="0.3">
      <c r="A61" s="78">
        <v>4</v>
      </c>
      <c r="B61" s="990" t="s">
        <v>335</v>
      </c>
      <c r="C61" s="991"/>
      <c r="D61" s="991"/>
      <c r="E61" s="991"/>
      <c r="F61" s="991"/>
      <c r="G61" s="991"/>
      <c r="H61" s="991"/>
      <c r="I61" s="991"/>
      <c r="J61" s="991"/>
      <c r="K61" s="991"/>
      <c r="L61" s="991"/>
      <c r="M61" s="991"/>
      <c r="N61" s="991"/>
      <c r="O61" s="991"/>
      <c r="P61" s="991"/>
      <c r="Q61" s="991"/>
      <c r="R61" s="991"/>
      <c r="S61" s="991"/>
      <c r="T61" s="991"/>
      <c r="U61" s="991"/>
      <c r="V61" s="991"/>
      <c r="W61" s="991"/>
      <c r="X61" s="991"/>
      <c r="Y61" s="991"/>
      <c r="Z61" s="991"/>
      <c r="AA61" s="991"/>
      <c r="AB61" s="991"/>
      <c r="AC61" s="991"/>
      <c r="AD61" s="991"/>
      <c r="AE61" s="992"/>
      <c r="AF61" s="967" t="str">
        <f>IF(OR(ISBLANK(AF63),ISBLANK(AF64),ISBLANK(AF65),ISBLANK(AF66)),"",IF(AND(Information!G12="Yes",OR(ISBLANK(AI63),ISBLANK(AI64),ISBLANK(AI65),ISBLANK(AI66))),"",IF(OR(AM63="No",AM64="No",AM65="No",AM66="No"),Validations!X3,Validations!X2)))</f>
        <v/>
      </c>
      <c r="AG61" s="968"/>
      <c r="AH61" s="968"/>
      <c r="AI61" s="968"/>
      <c r="AJ61" s="968"/>
      <c r="AK61" s="969"/>
    </row>
    <row r="62" spans="1:39" ht="30" customHeight="1" thickTop="1" thickBot="1" x14ac:dyDescent="0.3">
      <c r="B62" s="178" t="s">
        <v>230</v>
      </c>
      <c r="C62" s="951" t="s">
        <v>292</v>
      </c>
      <c r="D62" s="952"/>
      <c r="E62" s="952"/>
      <c r="F62" s="952"/>
      <c r="G62" s="952"/>
      <c r="H62" s="952"/>
      <c r="I62" s="952"/>
      <c r="J62" s="952"/>
      <c r="K62" s="952"/>
      <c r="L62" s="952"/>
      <c r="M62" s="952"/>
      <c r="N62" s="952"/>
      <c r="O62" s="952"/>
      <c r="P62" s="952"/>
      <c r="Q62" s="952"/>
      <c r="R62" s="952"/>
      <c r="S62" s="952"/>
      <c r="T62" s="952"/>
      <c r="U62" s="952"/>
      <c r="V62" s="952"/>
      <c r="W62" s="952"/>
      <c r="X62" s="952"/>
      <c r="Y62" s="952"/>
      <c r="Z62" s="952"/>
      <c r="AA62" s="952"/>
      <c r="AB62" s="952"/>
      <c r="AC62" s="952"/>
      <c r="AD62" s="952"/>
      <c r="AE62" s="952"/>
      <c r="AF62" s="789" t="s">
        <v>5</v>
      </c>
      <c r="AG62" s="793"/>
      <c r="AH62" s="956"/>
      <c r="AI62" s="793" t="s">
        <v>59</v>
      </c>
      <c r="AJ62" s="793"/>
      <c r="AK62" s="794"/>
    </row>
    <row r="63" spans="1:39" ht="30" customHeight="1" thickTop="1" x14ac:dyDescent="0.25">
      <c r="B63" s="5">
        <v>1</v>
      </c>
      <c r="C63" s="795" t="s">
        <v>336</v>
      </c>
      <c r="D63" s="796"/>
      <c r="E63" s="796"/>
      <c r="F63" s="796"/>
      <c r="G63" s="796"/>
      <c r="H63" s="796"/>
      <c r="I63" s="796"/>
      <c r="J63" s="796"/>
      <c r="K63" s="796"/>
      <c r="L63" s="796"/>
      <c r="M63" s="796"/>
      <c r="N63" s="796"/>
      <c r="O63" s="796"/>
      <c r="P63" s="796"/>
      <c r="Q63" s="796"/>
      <c r="R63" s="796"/>
      <c r="S63" s="796"/>
      <c r="T63" s="796"/>
      <c r="U63" s="796"/>
      <c r="V63" s="796"/>
      <c r="W63" s="796"/>
      <c r="X63" s="796"/>
      <c r="Y63" s="796"/>
      <c r="Z63" s="796"/>
      <c r="AA63" s="796"/>
      <c r="AB63" s="796"/>
      <c r="AC63" s="796"/>
      <c r="AD63" s="796"/>
      <c r="AE63" s="797"/>
      <c r="AF63" s="986"/>
      <c r="AG63" s="987"/>
      <c r="AH63" s="988"/>
      <c r="AI63" s="986"/>
      <c r="AJ63" s="987"/>
      <c r="AK63" s="989"/>
      <c r="AM63" s="4">
        <f>IF(Information!G12="Yes",Disclosure!AI63,Disclosure!AF63)</f>
        <v>0</v>
      </c>
    </row>
    <row r="64" spans="1:39" ht="30" customHeight="1" x14ac:dyDescent="0.25">
      <c r="B64" s="5">
        <v>2</v>
      </c>
      <c r="C64" s="775" t="s">
        <v>337</v>
      </c>
      <c r="D64" s="1033"/>
      <c r="E64" s="1033"/>
      <c r="F64" s="1033"/>
      <c r="G64" s="1033"/>
      <c r="H64" s="1033"/>
      <c r="I64" s="1033"/>
      <c r="J64" s="1033"/>
      <c r="K64" s="1033"/>
      <c r="L64" s="1033"/>
      <c r="M64" s="1033"/>
      <c r="N64" s="1033"/>
      <c r="O64" s="1033"/>
      <c r="P64" s="1033"/>
      <c r="Q64" s="1033"/>
      <c r="R64" s="1033"/>
      <c r="S64" s="1033"/>
      <c r="T64" s="1033"/>
      <c r="U64" s="1033"/>
      <c r="V64" s="1033"/>
      <c r="W64" s="1033"/>
      <c r="X64" s="1033"/>
      <c r="Y64" s="1033"/>
      <c r="Z64" s="1033"/>
      <c r="AA64" s="1033"/>
      <c r="AB64" s="1033"/>
      <c r="AC64" s="1033"/>
      <c r="AD64" s="1033"/>
      <c r="AE64" s="1034"/>
      <c r="AF64" s="778"/>
      <c r="AG64" s="884"/>
      <c r="AH64" s="939"/>
      <c r="AI64" s="778"/>
      <c r="AJ64" s="884"/>
      <c r="AK64" s="885"/>
      <c r="AM64" s="4">
        <f>IF(Information!G12="Yes",Disclosure!AI64,Disclosure!AF64)</f>
        <v>0</v>
      </c>
    </row>
    <row r="65" spans="1:39" ht="30" customHeight="1" x14ac:dyDescent="0.25">
      <c r="B65" s="6">
        <v>3</v>
      </c>
      <c r="C65" s="775" t="s">
        <v>338</v>
      </c>
      <c r="D65" s="776"/>
      <c r="E65" s="776"/>
      <c r="F65" s="776"/>
      <c r="G65" s="776"/>
      <c r="H65" s="776"/>
      <c r="I65" s="776"/>
      <c r="J65" s="776"/>
      <c r="K65" s="776"/>
      <c r="L65" s="776"/>
      <c r="M65" s="776"/>
      <c r="N65" s="776"/>
      <c r="O65" s="776"/>
      <c r="P65" s="776"/>
      <c r="Q65" s="776"/>
      <c r="R65" s="776"/>
      <c r="S65" s="776"/>
      <c r="T65" s="776"/>
      <c r="U65" s="776"/>
      <c r="V65" s="776"/>
      <c r="W65" s="776"/>
      <c r="X65" s="776"/>
      <c r="Y65" s="776"/>
      <c r="Z65" s="776"/>
      <c r="AA65" s="776"/>
      <c r="AB65" s="776"/>
      <c r="AC65" s="776"/>
      <c r="AD65" s="776"/>
      <c r="AE65" s="777"/>
      <c r="AF65" s="778"/>
      <c r="AG65" s="884"/>
      <c r="AH65" s="939"/>
      <c r="AI65" s="778"/>
      <c r="AJ65" s="884"/>
      <c r="AK65" s="885"/>
      <c r="AM65" s="4">
        <f>IF(Information!G12="Yes",Disclosure!AI65,Disclosure!AF65)</f>
        <v>0</v>
      </c>
    </row>
    <row r="66" spans="1:39" ht="30" customHeight="1" thickBot="1" x14ac:dyDescent="0.3">
      <c r="B66" s="25">
        <v>4</v>
      </c>
      <c r="C66" s="838" t="s">
        <v>339</v>
      </c>
      <c r="D66" s="839"/>
      <c r="E66" s="839"/>
      <c r="F66" s="839"/>
      <c r="G66" s="839"/>
      <c r="H66" s="839"/>
      <c r="I66" s="839"/>
      <c r="J66" s="839"/>
      <c r="K66" s="839"/>
      <c r="L66" s="839"/>
      <c r="M66" s="839"/>
      <c r="N66" s="839"/>
      <c r="O66" s="839"/>
      <c r="P66" s="839"/>
      <c r="Q66" s="839"/>
      <c r="R66" s="839"/>
      <c r="S66" s="839"/>
      <c r="T66" s="839"/>
      <c r="U66" s="839"/>
      <c r="V66" s="839"/>
      <c r="W66" s="839"/>
      <c r="X66" s="839"/>
      <c r="Y66" s="839"/>
      <c r="Z66" s="839"/>
      <c r="AA66" s="839"/>
      <c r="AB66" s="839"/>
      <c r="AC66" s="839"/>
      <c r="AD66" s="839"/>
      <c r="AE66" s="840"/>
      <c r="AF66" s="841"/>
      <c r="AG66" s="948"/>
      <c r="AH66" s="949"/>
      <c r="AI66" s="841"/>
      <c r="AJ66" s="948"/>
      <c r="AK66" s="950"/>
      <c r="AM66" s="4">
        <f>IF(Information!G12="Yes",Disclosure!AI66,Disclosure!AF66)</f>
        <v>0</v>
      </c>
    </row>
    <row r="67" spans="1:39" ht="30" customHeight="1" thickTop="1" x14ac:dyDescent="0.25">
      <c r="B67" s="28"/>
      <c r="C67" s="526"/>
      <c r="D67" s="940"/>
      <c r="E67" s="940"/>
      <c r="F67" s="940"/>
      <c r="G67" s="940"/>
      <c r="H67" s="940"/>
      <c r="I67" s="940"/>
      <c r="J67" s="940"/>
      <c r="K67" s="940"/>
      <c r="L67" s="940"/>
      <c r="M67" s="940"/>
      <c r="N67" s="940"/>
      <c r="O67" s="940"/>
      <c r="P67" s="940"/>
      <c r="Q67" s="940"/>
      <c r="R67" s="940"/>
      <c r="S67" s="940"/>
      <c r="T67" s="940"/>
      <c r="U67" s="940"/>
      <c r="V67" s="940"/>
      <c r="W67" s="940"/>
      <c r="X67" s="940"/>
      <c r="Y67" s="940"/>
      <c r="Z67" s="940"/>
      <c r="AA67" s="940"/>
      <c r="AB67" s="940"/>
      <c r="AC67" s="940"/>
      <c r="AD67" s="940"/>
      <c r="AE67" s="941"/>
      <c r="AF67" s="28"/>
      <c r="AG67" s="89"/>
      <c r="AH67" s="89"/>
      <c r="AI67" s="89"/>
      <c r="AJ67" s="89"/>
      <c r="AK67" s="89"/>
    </row>
    <row r="68" spans="1:39" ht="30" customHeight="1" x14ac:dyDescent="0.25">
      <c r="B68" s="28"/>
      <c r="C68" s="942"/>
      <c r="D68" s="943"/>
      <c r="E68" s="943"/>
      <c r="F68" s="943"/>
      <c r="G68" s="943"/>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4"/>
      <c r="AF68" s="28"/>
      <c r="AG68" s="89"/>
      <c r="AH68" s="89"/>
      <c r="AI68" s="89"/>
      <c r="AJ68" s="89"/>
      <c r="AK68" s="89"/>
    </row>
    <row r="69" spans="1:39" ht="30" customHeight="1" x14ac:dyDescent="0.25">
      <c r="B69" s="28"/>
      <c r="C69" s="942"/>
      <c r="D69" s="943"/>
      <c r="E69" s="943"/>
      <c r="F69" s="943"/>
      <c r="G69" s="943"/>
      <c r="H69" s="943"/>
      <c r="I69" s="943"/>
      <c r="J69" s="943"/>
      <c r="K69" s="943"/>
      <c r="L69" s="943"/>
      <c r="M69" s="943"/>
      <c r="N69" s="943"/>
      <c r="O69" s="943"/>
      <c r="P69" s="943"/>
      <c r="Q69" s="943"/>
      <c r="R69" s="943"/>
      <c r="S69" s="943"/>
      <c r="T69" s="943"/>
      <c r="U69" s="943"/>
      <c r="V69" s="943"/>
      <c r="W69" s="943"/>
      <c r="X69" s="943"/>
      <c r="Y69" s="943"/>
      <c r="Z69" s="943"/>
      <c r="AA69" s="943"/>
      <c r="AB69" s="943"/>
      <c r="AC69" s="943"/>
      <c r="AD69" s="943"/>
      <c r="AE69" s="944"/>
      <c r="AF69" s="28"/>
      <c r="AG69" s="89"/>
      <c r="AH69" s="89"/>
      <c r="AI69" s="89"/>
      <c r="AJ69" s="89"/>
      <c r="AK69" s="89"/>
    </row>
    <row r="70" spans="1:39" ht="30" customHeight="1" thickBot="1" x14ac:dyDescent="0.3">
      <c r="B70" s="28"/>
      <c r="C70" s="945"/>
      <c r="D70" s="946"/>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946"/>
      <c r="AD70" s="946"/>
      <c r="AE70" s="947"/>
      <c r="AF70" s="28"/>
      <c r="AG70" s="89"/>
      <c r="AH70" s="89"/>
      <c r="AI70" s="89"/>
      <c r="AJ70" s="89"/>
      <c r="AK70" s="89"/>
    </row>
    <row r="71" spans="1:39" ht="30" customHeight="1" thickTop="1" thickBot="1" x14ac:dyDescent="0.3">
      <c r="B71" s="30"/>
      <c r="C71" s="92"/>
      <c r="D71" s="92"/>
      <c r="E71" s="92"/>
      <c r="F71" s="92"/>
      <c r="G71" s="92"/>
      <c r="H71" s="92"/>
      <c r="I71" s="92"/>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row>
    <row r="72" spans="1:39" ht="30" customHeight="1" thickTop="1" thickBot="1" x14ac:dyDescent="0.3">
      <c r="A72" s="262">
        <v>5</v>
      </c>
      <c r="B72" s="993" t="s">
        <v>340</v>
      </c>
      <c r="C72" s="1040"/>
      <c r="D72" s="1040"/>
      <c r="E72" s="1040"/>
      <c r="F72" s="1040"/>
      <c r="G72" s="1040"/>
      <c r="H72" s="1040"/>
      <c r="I72" s="1040"/>
      <c r="J72" s="1040"/>
      <c r="K72" s="1040"/>
      <c r="L72" s="1040"/>
      <c r="M72" s="1040"/>
      <c r="N72" s="1040"/>
      <c r="O72" s="1040"/>
      <c r="P72" s="1040"/>
      <c r="Q72" s="1040"/>
      <c r="R72" s="1040"/>
      <c r="S72" s="1040"/>
      <c r="T72" s="1040"/>
      <c r="U72" s="1040"/>
      <c r="V72" s="1040"/>
      <c r="W72" s="1040"/>
      <c r="X72" s="1040"/>
      <c r="Y72" s="1040"/>
      <c r="Z72" s="1040"/>
      <c r="AA72" s="1040"/>
      <c r="AB72" s="1040"/>
      <c r="AC72" s="1040"/>
      <c r="AD72" s="1040"/>
      <c r="AE72" s="1041"/>
      <c r="AF72" s="996" t="str">
        <f>IF(ISBLANK(Information!G23),"",IF(AND(Information!G23=Validations!AF2,OR(ISBLANK(AF75),ISBLANK(AF76),ISBLANK(AF77),ISBLANK(AF78),ISBLANK(AF79),ISBLANK(AF80),ISBLANK(AF81))),"",IF(AND(Information!G23=Validations!AF3,OR(ISBLANK(AF83),ISBLANK(AF84),ISBLANK(AF85),ISBLANK(AF86))),"",IF(AND(Information!G12="Yes",Information!G23=Validations!AF2,OR(ISBLANK(AI75),ISBLANK(AI76),ISBLANK(AI77),ISBLANK(AI78),ISBLANK(AI79),ISBLANK(AI80),ISBLANK(AI81))),"",IF(AND(Information!G12="Yes",Information!G23=Validations!AF3,OR(ISBLANK(AI83),ISBLANK(AI84),ISBLANK(AI85),ISBLANK(AI86))),"",IF(AND(Information!G23=Validations!AF2,OR(AM75="No",AM76="No",AM77="No",AM78="No",AM79="No",AM80="No",AM81="No")),Validations!X3,IF(AND(Information!G23=Validations!AF3,OR(AM83="No",AM84="No",AM85="No",AM86="No")),Validations!X3,Validations!X2)))))))</f>
        <v/>
      </c>
      <c r="AG72" s="997"/>
      <c r="AH72" s="997"/>
      <c r="AI72" s="997"/>
      <c r="AJ72" s="997"/>
      <c r="AK72" s="998"/>
    </row>
    <row r="73" spans="1:39" ht="30" customHeight="1" thickTop="1" thickBot="1" x14ac:dyDescent="0.3">
      <c r="A73" s="95"/>
      <c r="B73" s="263" t="s">
        <v>230</v>
      </c>
      <c r="C73" s="1057" t="s">
        <v>292</v>
      </c>
      <c r="D73" s="1058"/>
      <c r="E73" s="1058"/>
      <c r="F73" s="1058"/>
      <c r="G73" s="1058"/>
      <c r="H73" s="1058"/>
      <c r="I73" s="1058"/>
      <c r="J73" s="1058"/>
      <c r="K73" s="1058"/>
      <c r="L73" s="1058"/>
      <c r="M73" s="1058"/>
      <c r="N73" s="1058"/>
      <c r="O73" s="1058"/>
      <c r="P73" s="1058"/>
      <c r="Q73" s="1058"/>
      <c r="R73" s="1058"/>
      <c r="S73" s="1058"/>
      <c r="T73" s="1058"/>
      <c r="U73" s="1058"/>
      <c r="V73" s="1058"/>
      <c r="W73" s="1058"/>
      <c r="X73" s="1058"/>
      <c r="Y73" s="1058"/>
      <c r="Z73" s="1058"/>
      <c r="AA73" s="1058"/>
      <c r="AB73" s="1058"/>
      <c r="AC73" s="1058"/>
      <c r="AD73" s="1058"/>
      <c r="AE73" s="1058"/>
      <c r="AF73" s="1002" t="s">
        <v>5</v>
      </c>
      <c r="AG73" s="1003"/>
      <c r="AH73" s="1004"/>
      <c r="AI73" s="1003" t="s">
        <v>59</v>
      </c>
      <c r="AJ73" s="1003"/>
      <c r="AK73" s="1005"/>
    </row>
    <row r="74" spans="1:39" ht="30" customHeight="1" thickTop="1" x14ac:dyDescent="0.25">
      <c r="A74" s="95"/>
      <c r="B74" s="1048" t="s">
        <v>341</v>
      </c>
      <c r="C74" s="1049"/>
      <c r="D74" s="1049"/>
      <c r="E74" s="1049"/>
      <c r="F74" s="1049"/>
      <c r="G74" s="1049"/>
      <c r="H74" s="1049"/>
      <c r="I74" s="1049"/>
      <c r="J74" s="1049"/>
      <c r="K74" s="1049"/>
      <c r="L74" s="1049"/>
      <c r="M74" s="1049"/>
      <c r="N74" s="1049"/>
      <c r="O74" s="1049"/>
      <c r="P74" s="1049"/>
      <c r="Q74" s="1049"/>
      <c r="R74" s="1049"/>
      <c r="S74" s="1049"/>
      <c r="T74" s="1049"/>
      <c r="U74" s="1049"/>
      <c r="V74" s="1049"/>
      <c r="W74" s="1049"/>
      <c r="X74" s="1049"/>
      <c r="Y74" s="1049"/>
      <c r="Z74" s="1049"/>
      <c r="AA74" s="1049"/>
      <c r="AB74" s="1049"/>
      <c r="AC74" s="1049"/>
      <c r="AD74" s="1049"/>
      <c r="AE74" s="1049"/>
      <c r="AF74" s="1049"/>
      <c r="AG74" s="1049"/>
      <c r="AH74" s="1049"/>
      <c r="AI74" s="1049"/>
      <c r="AJ74" s="1049"/>
      <c r="AK74" s="1050"/>
    </row>
    <row r="75" spans="1:39" ht="30" customHeight="1" x14ac:dyDescent="0.25">
      <c r="A75" s="95"/>
      <c r="B75" s="264" t="s">
        <v>315</v>
      </c>
      <c r="C75" s="957" t="s">
        <v>342</v>
      </c>
      <c r="D75" s="958"/>
      <c r="E75" s="958"/>
      <c r="F75" s="958"/>
      <c r="G75" s="958"/>
      <c r="H75" s="958"/>
      <c r="I75" s="958"/>
      <c r="J75" s="958"/>
      <c r="K75" s="958"/>
      <c r="L75" s="958"/>
      <c r="M75" s="958"/>
      <c r="N75" s="958"/>
      <c r="O75" s="958"/>
      <c r="P75" s="958"/>
      <c r="Q75" s="958"/>
      <c r="R75" s="958"/>
      <c r="S75" s="958"/>
      <c r="T75" s="958"/>
      <c r="U75" s="958"/>
      <c r="V75" s="958"/>
      <c r="W75" s="958"/>
      <c r="X75" s="958"/>
      <c r="Y75" s="958"/>
      <c r="Z75" s="958"/>
      <c r="AA75" s="958"/>
      <c r="AB75" s="958"/>
      <c r="AC75" s="958"/>
      <c r="AD75" s="958"/>
      <c r="AE75" s="959"/>
      <c r="AF75" s="1051"/>
      <c r="AG75" s="1052"/>
      <c r="AH75" s="1053"/>
      <c r="AI75" s="1051"/>
      <c r="AJ75" s="1052"/>
      <c r="AK75" s="1054"/>
      <c r="AM75" s="4">
        <f>IF(Information!G12="Yes",Disclosure!AI75,Disclosure!AF75)</f>
        <v>0</v>
      </c>
    </row>
    <row r="76" spans="1:39" ht="30" customHeight="1" x14ac:dyDescent="0.25">
      <c r="A76" s="95"/>
      <c r="B76" s="176" t="s">
        <v>317</v>
      </c>
      <c r="C76" s="857" t="s">
        <v>343</v>
      </c>
      <c r="D76" s="1028"/>
      <c r="E76" s="1028"/>
      <c r="F76" s="1028"/>
      <c r="G76" s="1028"/>
      <c r="H76" s="1028"/>
      <c r="I76" s="1028"/>
      <c r="J76" s="1028"/>
      <c r="K76" s="1028"/>
      <c r="L76" s="1028"/>
      <c r="M76" s="1028"/>
      <c r="N76" s="1028"/>
      <c r="O76" s="1028"/>
      <c r="P76" s="1028"/>
      <c r="Q76" s="1028"/>
      <c r="R76" s="1028"/>
      <c r="S76" s="1028"/>
      <c r="T76" s="1028"/>
      <c r="U76" s="1028"/>
      <c r="V76" s="1028"/>
      <c r="W76" s="1028"/>
      <c r="X76" s="1028"/>
      <c r="Y76" s="1028"/>
      <c r="Z76" s="1028"/>
      <c r="AA76" s="1028"/>
      <c r="AB76" s="1028"/>
      <c r="AC76" s="1028"/>
      <c r="AD76" s="1028"/>
      <c r="AE76" s="1029"/>
      <c r="AF76" s="970"/>
      <c r="AG76" s="971"/>
      <c r="AH76" s="977"/>
      <c r="AI76" s="970"/>
      <c r="AJ76" s="971"/>
      <c r="AK76" s="972"/>
      <c r="AM76" s="4">
        <f>IF(Information!G12="Yes",Disclosure!AI76,Disclosure!AF76)</f>
        <v>0</v>
      </c>
    </row>
    <row r="77" spans="1:39" ht="30" customHeight="1" x14ac:dyDescent="0.25">
      <c r="A77" s="95"/>
      <c r="B77" s="176" t="s">
        <v>319</v>
      </c>
      <c r="C77" s="857" t="s">
        <v>344</v>
      </c>
      <c r="D77" s="1026"/>
      <c r="E77" s="1026"/>
      <c r="F77" s="1026"/>
      <c r="G77" s="1026"/>
      <c r="H77" s="1026"/>
      <c r="I77" s="1026"/>
      <c r="J77" s="1026"/>
      <c r="K77" s="1026"/>
      <c r="L77" s="1026"/>
      <c r="M77" s="1026"/>
      <c r="N77" s="1026"/>
      <c r="O77" s="1026"/>
      <c r="P77" s="1026"/>
      <c r="Q77" s="1026"/>
      <c r="R77" s="1026"/>
      <c r="S77" s="1026"/>
      <c r="T77" s="1026"/>
      <c r="U77" s="1026"/>
      <c r="V77" s="1026"/>
      <c r="W77" s="1026"/>
      <c r="X77" s="1026"/>
      <c r="Y77" s="1026"/>
      <c r="Z77" s="1026"/>
      <c r="AA77" s="1026"/>
      <c r="AB77" s="1026"/>
      <c r="AC77" s="1026"/>
      <c r="AD77" s="1026"/>
      <c r="AE77" s="1027"/>
      <c r="AF77" s="970"/>
      <c r="AG77" s="971"/>
      <c r="AH77" s="977"/>
      <c r="AI77" s="970"/>
      <c r="AJ77" s="971"/>
      <c r="AK77" s="972"/>
      <c r="AM77" s="4">
        <f>IF(Information!G12="Yes",Disclosure!AI77,Disclosure!AF77)</f>
        <v>0</v>
      </c>
    </row>
    <row r="78" spans="1:39" ht="30" customHeight="1" x14ac:dyDescent="0.25">
      <c r="A78" s="95"/>
      <c r="B78" s="261" t="s">
        <v>321</v>
      </c>
      <c r="C78" s="857" t="s">
        <v>345</v>
      </c>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9"/>
      <c r="AF78" s="970"/>
      <c r="AG78" s="971"/>
      <c r="AH78" s="977"/>
      <c r="AI78" s="970"/>
      <c r="AJ78" s="971"/>
      <c r="AK78" s="972"/>
      <c r="AM78" s="4">
        <f>IF(Information!G12="Yes",Disclosure!AI78,Disclosure!AF78)</f>
        <v>0</v>
      </c>
    </row>
    <row r="79" spans="1:39" ht="30" customHeight="1" x14ac:dyDescent="0.25">
      <c r="A79" s="95"/>
      <c r="B79" s="261" t="s">
        <v>323</v>
      </c>
      <c r="C79" s="857" t="s">
        <v>346</v>
      </c>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9"/>
      <c r="AF79" s="970"/>
      <c r="AG79" s="980"/>
      <c r="AH79" s="981"/>
      <c r="AI79" s="970"/>
      <c r="AJ79" s="980"/>
      <c r="AK79" s="982"/>
      <c r="AM79" s="4">
        <f>IF(Information!G12="Yes",Disclosure!AI79,Disclosure!AF79)</f>
        <v>0</v>
      </c>
    </row>
    <row r="80" spans="1:39" ht="30" customHeight="1" x14ac:dyDescent="0.25">
      <c r="A80" s="95"/>
      <c r="B80" s="261" t="s">
        <v>325</v>
      </c>
      <c r="C80" s="857" t="s">
        <v>347</v>
      </c>
      <c r="D80" s="978"/>
      <c r="E80" s="978"/>
      <c r="F80" s="978"/>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9"/>
      <c r="AF80" s="970"/>
      <c r="AG80" s="980"/>
      <c r="AH80" s="981"/>
      <c r="AI80" s="970"/>
      <c r="AJ80" s="980"/>
      <c r="AK80" s="982"/>
      <c r="AM80" s="4">
        <f>IF(Information!G12="Yes",Disclosure!AI80,Disclosure!AF80)</f>
        <v>0</v>
      </c>
    </row>
    <row r="81" spans="1:39" ht="30" customHeight="1" x14ac:dyDescent="0.25">
      <c r="A81" s="95"/>
      <c r="B81" s="261" t="s">
        <v>238</v>
      </c>
      <c r="C81" s="857" t="s">
        <v>348</v>
      </c>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9"/>
      <c r="AF81" s="970"/>
      <c r="AG81" s="980"/>
      <c r="AH81" s="981"/>
      <c r="AI81" s="970"/>
      <c r="AJ81" s="980"/>
      <c r="AK81" s="982"/>
      <c r="AM81" s="4">
        <f>IF(Information!G12="Yes",Disclosure!AI81,Disclosure!AF81)</f>
        <v>0</v>
      </c>
    </row>
    <row r="82" spans="1:39" ht="30" customHeight="1" x14ac:dyDescent="0.25">
      <c r="A82" s="95"/>
      <c r="B82" s="983" t="s">
        <v>349</v>
      </c>
      <c r="C82" s="984"/>
      <c r="D82" s="984"/>
      <c r="E82" s="984"/>
      <c r="F82" s="984"/>
      <c r="G82" s="984"/>
      <c r="H82" s="984"/>
      <c r="I82" s="984"/>
      <c r="J82" s="984"/>
      <c r="K82" s="984"/>
      <c r="L82" s="984"/>
      <c r="M82" s="984"/>
      <c r="N82" s="984"/>
      <c r="O82" s="984"/>
      <c r="P82" s="984"/>
      <c r="Q82" s="984"/>
      <c r="R82" s="984"/>
      <c r="S82" s="984"/>
      <c r="T82" s="984"/>
      <c r="U82" s="984"/>
      <c r="V82" s="984"/>
      <c r="W82" s="984"/>
      <c r="X82" s="984"/>
      <c r="Y82" s="984"/>
      <c r="Z82" s="984"/>
      <c r="AA82" s="984"/>
      <c r="AB82" s="984"/>
      <c r="AC82" s="984"/>
      <c r="AD82" s="984"/>
      <c r="AE82" s="984"/>
      <c r="AF82" s="984"/>
      <c r="AG82" s="984"/>
      <c r="AH82" s="984"/>
      <c r="AI82" s="984"/>
      <c r="AJ82" s="984"/>
      <c r="AK82" s="985"/>
    </row>
    <row r="83" spans="1:39" ht="30" customHeight="1" x14ac:dyDescent="0.25">
      <c r="A83" s="95"/>
      <c r="B83" s="261" t="s">
        <v>328</v>
      </c>
      <c r="C83" s="857" t="s">
        <v>350</v>
      </c>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9"/>
      <c r="AF83" s="970"/>
      <c r="AG83" s="980"/>
      <c r="AH83" s="981"/>
      <c r="AI83" s="970"/>
      <c r="AJ83" s="980"/>
      <c r="AK83" s="982"/>
      <c r="AM83" s="4">
        <f>IF(Information!G12="Yes",Disclosure!AI83,Disclosure!AF83)</f>
        <v>0</v>
      </c>
    </row>
    <row r="84" spans="1:39" ht="49.5" customHeight="1" x14ac:dyDescent="0.25">
      <c r="A84" s="95"/>
      <c r="B84" s="261" t="s">
        <v>330</v>
      </c>
      <c r="C84" s="857" t="s">
        <v>351</v>
      </c>
      <c r="D84" s="978"/>
      <c r="E84" s="978"/>
      <c r="F84" s="978"/>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9"/>
      <c r="AF84" s="970"/>
      <c r="AG84" s="980"/>
      <c r="AH84" s="981"/>
      <c r="AI84" s="970"/>
      <c r="AJ84" s="980"/>
      <c r="AK84" s="982"/>
      <c r="AM84" s="4">
        <f>IF(Information!G12="Yes",Disclosure!AI84,Disclosure!AF84)</f>
        <v>0</v>
      </c>
    </row>
    <row r="85" spans="1:39" ht="30" customHeight="1" x14ac:dyDescent="0.25">
      <c r="A85" s="95"/>
      <c r="B85" s="261" t="s">
        <v>332</v>
      </c>
      <c r="C85" s="857" t="s">
        <v>352</v>
      </c>
      <c r="D85" s="978"/>
      <c r="E85" s="978"/>
      <c r="F85" s="978"/>
      <c r="G85" s="978"/>
      <c r="H85" s="978"/>
      <c r="I85" s="978"/>
      <c r="J85" s="978"/>
      <c r="K85" s="978"/>
      <c r="L85" s="978"/>
      <c r="M85" s="978"/>
      <c r="N85" s="978"/>
      <c r="O85" s="978"/>
      <c r="P85" s="978"/>
      <c r="Q85" s="978"/>
      <c r="R85" s="978"/>
      <c r="S85" s="978"/>
      <c r="T85" s="978"/>
      <c r="U85" s="978"/>
      <c r="V85" s="978"/>
      <c r="W85" s="978"/>
      <c r="X85" s="978"/>
      <c r="Y85" s="978"/>
      <c r="Z85" s="978"/>
      <c r="AA85" s="978"/>
      <c r="AB85" s="978"/>
      <c r="AC85" s="978"/>
      <c r="AD85" s="978"/>
      <c r="AE85" s="979"/>
      <c r="AF85" s="970"/>
      <c r="AG85" s="980"/>
      <c r="AH85" s="981"/>
      <c r="AI85" s="970"/>
      <c r="AJ85" s="980"/>
      <c r="AK85" s="982"/>
      <c r="AM85" s="4">
        <f>IF(Information!G12="Yes",Disclosure!AI85,Disclosure!AF85)</f>
        <v>0</v>
      </c>
    </row>
    <row r="86" spans="1:39" ht="30" customHeight="1" thickBot="1" x14ac:dyDescent="0.3">
      <c r="A86" s="95"/>
      <c r="B86" s="265" t="s">
        <v>334</v>
      </c>
      <c r="C86" s="953" t="s">
        <v>353</v>
      </c>
      <c r="D86" s="954"/>
      <c r="E86" s="954"/>
      <c r="F86" s="954"/>
      <c r="G86" s="954"/>
      <c r="H86" s="954"/>
      <c r="I86" s="954"/>
      <c r="J86" s="954"/>
      <c r="K86" s="954"/>
      <c r="L86" s="954"/>
      <c r="M86" s="954"/>
      <c r="N86" s="954"/>
      <c r="O86" s="954"/>
      <c r="P86" s="954"/>
      <c r="Q86" s="954"/>
      <c r="R86" s="954"/>
      <c r="S86" s="954"/>
      <c r="T86" s="954"/>
      <c r="U86" s="954"/>
      <c r="V86" s="954"/>
      <c r="W86" s="954"/>
      <c r="X86" s="954"/>
      <c r="Y86" s="954"/>
      <c r="Z86" s="954"/>
      <c r="AA86" s="954"/>
      <c r="AB86" s="954"/>
      <c r="AC86" s="954"/>
      <c r="AD86" s="954"/>
      <c r="AE86" s="955"/>
      <c r="AF86" s="973"/>
      <c r="AG86" s="974"/>
      <c r="AH86" s="975"/>
      <c r="AI86" s="973"/>
      <c r="AJ86" s="974"/>
      <c r="AK86" s="976"/>
      <c r="AM86" s="4">
        <f>IF(Information!G12="Yes",Disclosure!AI86,Disclosure!AF86)</f>
        <v>0</v>
      </c>
    </row>
    <row r="87" spans="1:39" ht="30" customHeight="1" thickTop="1" x14ac:dyDescent="0.25">
      <c r="B87" s="28"/>
      <c r="C87" s="526"/>
      <c r="D87" s="940"/>
      <c r="E87" s="940"/>
      <c r="F87" s="940"/>
      <c r="G87" s="940"/>
      <c r="H87" s="940"/>
      <c r="I87" s="940"/>
      <c r="J87" s="940"/>
      <c r="K87" s="940"/>
      <c r="L87" s="940"/>
      <c r="M87" s="940"/>
      <c r="N87" s="940"/>
      <c r="O87" s="940"/>
      <c r="P87" s="940"/>
      <c r="Q87" s="940"/>
      <c r="R87" s="940"/>
      <c r="S87" s="940"/>
      <c r="T87" s="940"/>
      <c r="U87" s="940"/>
      <c r="V87" s="940"/>
      <c r="W87" s="940"/>
      <c r="X87" s="940"/>
      <c r="Y87" s="940"/>
      <c r="Z87" s="940"/>
      <c r="AA87" s="940"/>
      <c r="AB87" s="940"/>
      <c r="AC87" s="940"/>
      <c r="AD87" s="940"/>
      <c r="AE87" s="941"/>
      <c r="AF87" s="28"/>
      <c r="AG87" s="89"/>
      <c r="AH87" s="89"/>
      <c r="AI87" s="89"/>
      <c r="AJ87" s="89"/>
      <c r="AK87" s="89"/>
    </row>
    <row r="88" spans="1:39" ht="30" customHeight="1" x14ac:dyDescent="0.25">
      <c r="B88" s="28"/>
      <c r="C88" s="942"/>
      <c r="D88" s="943"/>
      <c r="E88" s="943"/>
      <c r="F88" s="943"/>
      <c r="G88" s="943"/>
      <c r="H88" s="943"/>
      <c r="I88" s="943"/>
      <c r="J88" s="943"/>
      <c r="K88" s="943"/>
      <c r="L88" s="943"/>
      <c r="M88" s="943"/>
      <c r="N88" s="943"/>
      <c r="O88" s="943"/>
      <c r="P88" s="943"/>
      <c r="Q88" s="943"/>
      <c r="R88" s="943"/>
      <c r="S88" s="943"/>
      <c r="T88" s="943"/>
      <c r="U88" s="943"/>
      <c r="V88" s="943"/>
      <c r="W88" s="943"/>
      <c r="X88" s="943"/>
      <c r="Y88" s="943"/>
      <c r="Z88" s="943"/>
      <c r="AA88" s="943"/>
      <c r="AB88" s="943"/>
      <c r="AC88" s="943"/>
      <c r="AD88" s="943"/>
      <c r="AE88" s="944"/>
      <c r="AF88" s="28"/>
      <c r="AG88" s="89"/>
      <c r="AH88" s="89"/>
      <c r="AI88" s="89"/>
      <c r="AJ88" s="89"/>
      <c r="AK88" s="89"/>
    </row>
    <row r="89" spans="1:39" ht="30" customHeight="1" x14ac:dyDescent="0.25">
      <c r="B89" s="28"/>
      <c r="C89" s="942"/>
      <c r="D89" s="943"/>
      <c r="E89" s="943"/>
      <c r="F89" s="943"/>
      <c r="G89" s="943"/>
      <c r="H89" s="943"/>
      <c r="I89" s="943"/>
      <c r="J89" s="943"/>
      <c r="K89" s="943"/>
      <c r="L89" s="943"/>
      <c r="M89" s="943"/>
      <c r="N89" s="943"/>
      <c r="O89" s="943"/>
      <c r="P89" s="943"/>
      <c r="Q89" s="943"/>
      <c r="R89" s="943"/>
      <c r="S89" s="943"/>
      <c r="T89" s="943"/>
      <c r="U89" s="943"/>
      <c r="V89" s="943"/>
      <c r="W89" s="943"/>
      <c r="X89" s="943"/>
      <c r="Y89" s="943"/>
      <c r="Z89" s="943"/>
      <c r="AA89" s="943"/>
      <c r="AB89" s="943"/>
      <c r="AC89" s="943"/>
      <c r="AD89" s="943"/>
      <c r="AE89" s="944"/>
      <c r="AF89" s="28"/>
      <c r="AG89" s="89"/>
      <c r="AH89" s="89"/>
      <c r="AI89" s="89"/>
      <c r="AJ89" s="89"/>
      <c r="AK89" s="89"/>
    </row>
    <row r="90" spans="1:39" ht="30" customHeight="1" thickBot="1" x14ac:dyDescent="0.3">
      <c r="B90" s="28"/>
      <c r="C90" s="945"/>
      <c r="D90" s="946"/>
      <c r="E90" s="946"/>
      <c r="F90" s="946"/>
      <c r="G90" s="946"/>
      <c r="H90" s="946"/>
      <c r="I90" s="946"/>
      <c r="J90" s="946"/>
      <c r="K90" s="946"/>
      <c r="L90" s="946"/>
      <c r="M90" s="946"/>
      <c r="N90" s="946"/>
      <c r="O90" s="946"/>
      <c r="P90" s="946"/>
      <c r="Q90" s="946"/>
      <c r="R90" s="946"/>
      <c r="S90" s="946"/>
      <c r="T90" s="946"/>
      <c r="U90" s="946"/>
      <c r="V90" s="946"/>
      <c r="W90" s="946"/>
      <c r="X90" s="946"/>
      <c r="Y90" s="946"/>
      <c r="Z90" s="946"/>
      <c r="AA90" s="946"/>
      <c r="AB90" s="946"/>
      <c r="AC90" s="946"/>
      <c r="AD90" s="946"/>
      <c r="AE90" s="947"/>
      <c r="AF90" s="28"/>
      <c r="AG90" s="89"/>
      <c r="AH90" s="89"/>
      <c r="AI90" s="89"/>
      <c r="AJ90" s="89"/>
      <c r="AK90" s="89"/>
    </row>
    <row r="91" spans="1:39" ht="30" customHeight="1" thickTop="1" thickBot="1" x14ac:dyDescent="0.3">
      <c r="B91" s="30"/>
      <c r="C91" s="92"/>
      <c r="D91" s="92"/>
      <c r="E91" s="92"/>
      <c r="F91" s="92"/>
      <c r="G91" s="92"/>
      <c r="H91" s="92"/>
      <c r="I91" s="92"/>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row>
    <row r="92" spans="1:39" ht="30" customHeight="1" thickTop="1" thickBot="1" x14ac:dyDescent="0.3">
      <c r="A92" s="78">
        <v>6</v>
      </c>
      <c r="B92" s="990" t="s">
        <v>354</v>
      </c>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2"/>
      <c r="AF92" s="967" t="str">
        <f>IF(OR(ISBLANK(AF94),ISBLANK(AF95),ISBLANK(AF96),ISBLANK(AF97),ISBLANK(AF98),ISBLANK(AF99)),"",IF(AND(Information!G31&gt;44104,ISBLANK($AF$100)),"",IF(AND(Information!G12="Yes",OR(ISBLANK(AI94),ISBLANK(AI95),ISBLANK(AI96),ISBLANK(AI97),ISBLANK(AI98),ISBLANK(AI99))),"",IF(AND(Information!G12="Yes",Information!G31&gt;44104,ISBLANK(AI100)),"",IF(OR(AM94="No",AM95="No",AM96="No",AM97="No",AM98="No",AM99="no"),Validations!X3,IF(AND(Information!G31&gt;44104,AM100="No"),Validations!X3,Validations!X2))))))</f>
        <v/>
      </c>
      <c r="AG92" s="968"/>
      <c r="AH92" s="968"/>
      <c r="AI92" s="968"/>
      <c r="AJ92" s="968"/>
      <c r="AK92" s="969"/>
    </row>
    <row r="93" spans="1:39" ht="30" customHeight="1" thickTop="1" thickBot="1" x14ac:dyDescent="0.3">
      <c r="B93" s="178" t="s">
        <v>230</v>
      </c>
      <c r="C93" s="951" t="s">
        <v>292</v>
      </c>
      <c r="D93" s="952"/>
      <c r="E93" s="952"/>
      <c r="F93" s="952"/>
      <c r="G93" s="952"/>
      <c r="H93" s="952"/>
      <c r="I93" s="952"/>
      <c r="J93" s="952"/>
      <c r="K93" s="952"/>
      <c r="L93" s="952"/>
      <c r="M93" s="952"/>
      <c r="N93" s="952"/>
      <c r="O93" s="952"/>
      <c r="P93" s="952"/>
      <c r="Q93" s="952"/>
      <c r="R93" s="952"/>
      <c r="S93" s="952"/>
      <c r="T93" s="952"/>
      <c r="U93" s="952"/>
      <c r="V93" s="952"/>
      <c r="W93" s="952"/>
      <c r="X93" s="952"/>
      <c r="Y93" s="952"/>
      <c r="Z93" s="952"/>
      <c r="AA93" s="952"/>
      <c r="AB93" s="952"/>
      <c r="AC93" s="952"/>
      <c r="AD93" s="952"/>
      <c r="AE93" s="952"/>
      <c r="AF93" s="789" t="s">
        <v>5</v>
      </c>
      <c r="AG93" s="793"/>
      <c r="AH93" s="956"/>
      <c r="AI93" s="793" t="s">
        <v>59</v>
      </c>
      <c r="AJ93" s="793"/>
      <c r="AK93" s="794"/>
    </row>
    <row r="94" spans="1:39" ht="30" customHeight="1" thickTop="1" x14ac:dyDescent="0.25">
      <c r="B94" s="5">
        <v>1</v>
      </c>
      <c r="C94" s="795" t="s">
        <v>355</v>
      </c>
      <c r="D94" s="796"/>
      <c r="E94" s="796"/>
      <c r="F94" s="796"/>
      <c r="G94" s="796"/>
      <c r="H94" s="796"/>
      <c r="I94" s="796"/>
      <c r="J94" s="796"/>
      <c r="K94" s="796"/>
      <c r="L94" s="796"/>
      <c r="M94" s="796"/>
      <c r="N94" s="796"/>
      <c r="O94" s="796"/>
      <c r="P94" s="796"/>
      <c r="Q94" s="796"/>
      <c r="R94" s="796"/>
      <c r="S94" s="796"/>
      <c r="T94" s="796"/>
      <c r="U94" s="796"/>
      <c r="V94" s="796"/>
      <c r="W94" s="796"/>
      <c r="X94" s="796"/>
      <c r="Y94" s="796"/>
      <c r="Z94" s="796"/>
      <c r="AA94" s="796"/>
      <c r="AB94" s="796"/>
      <c r="AC94" s="796"/>
      <c r="AD94" s="796"/>
      <c r="AE94" s="797"/>
      <c r="AF94" s="986"/>
      <c r="AG94" s="987"/>
      <c r="AH94" s="988"/>
      <c r="AI94" s="986"/>
      <c r="AJ94" s="987"/>
      <c r="AK94" s="989"/>
      <c r="AM94" s="4">
        <f>IF(Information!G12="Yes",Disclosure!AI94,Disclosure!AF94)</f>
        <v>0</v>
      </c>
    </row>
    <row r="95" spans="1:39" ht="30" customHeight="1" x14ac:dyDescent="0.25">
      <c r="B95" s="6">
        <v>2</v>
      </c>
      <c r="C95" s="775" t="s">
        <v>356</v>
      </c>
      <c r="D95" s="776"/>
      <c r="E95" s="776"/>
      <c r="F95" s="776"/>
      <c r="G95" s="776"/>
      <c r="H95" s="776"/>
      <c r="I95" s="776"/>
      <c r="J95" s="776"/>
      <c r="K95" s="776"/>
      <c r="L95" s="776"/>
      <c r="M95" s="776"/>
      <c r="N95" s="776"/>
      <c r="O95" s="776"/>
      <c r="P95" s="776"/>
      <c r="Q95" s="776"/>
      <c r="R95" s="776"/>
      <c r="S95" s="776"/>
      <c r="T95" s="776"/>
      <c r="U95" s="776"/>
      <c r="V95" s="776"/>
      <c r="W95" s="776"/>
      <c r="X95" s="776"/>
      <c r="Y95" s="776"/>
      <c r="Z95" s="776"/>
      <c r="AA95" s="776"/>
      <c r="AB95" s="776"/>
      <c r="AC95" s="776"/>
      <c r="AD95" s="776"/>
      <c r="AE95" s="777"/>
      <c r="AF95" s="778"/>
      <c r="AG95" s="884"/>
      <c r="AH95" s="939"/>
      <c r="AI95" s="778"/>
      <c r="AJ95" s="884"/>
      <c r="AK95" s="885"/>
      <c r="AM95" s="4">
        <f>IF(Information!G12="Yes",Disclosure!AI95,Disclosure!AF95)</f>
        <v>0</v>
      </c>
    </row>
    <row r="96" spans="1:39" ht="30" customHeight="1" x14ac:dyDescent="0.25">
      <c r="B96" s="6">
        <v>3</v>
      </c>
      <c r="C96" s="775" t="s">
        <v>343</v>
      </c>
      <c r="D96" s="1012"/>
      <c r="E96" s="1012"/>
      <c r="F96" s="1012"/>
      <c r="G96" s="1012"/>
      <c r="H96" s="1012"/>
      <c r="I96" s="1012"/>
      <c r="J96" s="1012"/>
      <c r="K96" s="1012"/>
      <c r="L96" s="1012"/>
      <c r="M96" s="1012"/>
      <c r="N96" s="1012"/>
      <c r="O96" s="1012"/>
      <c r="P96" s="1012"/>
      <c r="Q96" s="1012"/>
      <c r="R96" s="1012"/>
      <c r="S96" s="1012"/>
      <c r="T96" s="1012"/>
      <c r="U96" s="1012"/>
      <c r="V96" s="1012"/>
      <c r="W96" s="1012"/>
      <c r="X96" s="1012"/>
      <c r="Y96" s="1012"/>
      <c r="Z96" s="1012"/>
      <c r="AA96" s="1012"/>
      <c r="AB96" s="1012"/>
      <c r="AC96" s="1012"/>
      <c r="AD96" s="1012"/>
      <c r="AE96" s="1013"/>
      <c r="AF96" s="778"/>
      <c r="AG96" s="884"/>
      <c r="AH96" s="939"/>
      <c r="AI96" s="778"/>
      <c r="AJ96" s="884"/>
      <c r="AK96" s="885"/>
      <c r="AM96" s="4">
        <f>IF(Information!G12="Yes",Disclosure!AI96,Disclosure!AF96)</f>
        <v>0</v>
      </c>
    </row>
    <row r="97" spans="1:44" ht="30" customHeight="1" x14ac:dyDescent="0.25">
      <c r="B97" s="6">
        <v>4</v>
      </c>
      <c r="C97" s="775" t="s">
        <v>357</v>
      </c>
      <c r="D97" s="776"/>
      <c r="E97" s="776"/>
      <c r="F97" s="776"/>
      <c r="G97" s="776"/>
      <c r="H97" s="776"/>
      <c r="I97" s="776"/>
      <c r="J97" s="776"/>
      <c r="K97" s="776"/>
      <c r="L97" s="776"/>
      <c r="M97" s="776"/>
      <c r="N97" s="776"/>
      <c r="O97" s="776"/>
      <c r="P97" s="776"/>
      <c r="Q97" s="776"/>
      <c r="R97" s="776"/>
      <c r="S97" s="776"/>
      <c r="T97" s="776"/>
      <c r="U97" s="776"/>
      <c r="V97" s="776"/>
      <c r="W97" s="776"/>
      <c r="X97" s="776"/>
      <c r="Y97" s="776"/>
      <c r="Z97" s="776"/>
      <c r="AA97" s="776"/>
      <c r="AB97" s="776"/>
      <c r="AC97" s="776"/>
      <c r="AD97" s="776"/>
      <c r="AE97" s="777"/>
      <c r="AF97" s="778"/>
      <c r="AG97" s="884"/>
      <c r="AH97" s="939"/>
      <c r="AI97" s="778"/>
      <c r="AJ97" s="884"/>
      <c r="AK97" s="885"/>
      <c r="AM97" s="4">
        <f>IF(Information!G12="Yes",Disclosure!AI97,Disclosure!AF97)</f>
        <v>0</v>
      </c>
    </row>
    <row r="98" spans="1:44" ht="30" customHeight="1" x14ac:dyDescent="0.25">
      <c r="B98" s="177">
        <v>5</v>
      </c>
      <c r="C98" s="775" t="s">
        <v>358</v>
      </c>
      <c r="D98" s="847"/>
      <c r="E98" s="847"/>
      <c r="F98" s="847"/>
      <c r="G98" s="847"/>
      <c r="H98" s="847"/>
      <c r="I98" s="847"/>
      <c r="J98" s="847"/>
      <c r="K98" s="847"/>
      <c r="L98" s="847"/>
      <c r="M98" s="847"/>
      <c r="N98" s="847"/>
      <c r="O98" s="847"/>
      <c r="P98" s="847"/>
      <c r="Q98" s="847"/>
      <c r="R98" s="847"/>
      <c r="S98" s="847"/>
      <c r="T98" s="847"/>
      <c r="U98" s="847"/>
      <c r="V98" s="847"/>
      <c r="W98" s="847"/>
      <c r="X98" s="847"/>
      <c r="Y98" s="847"/>
      <c r="Z98" s="847"/>
      <c r="AA98" s="847"/>
      <c r="AB98" s="847"/>
      <c r="AC98" s="847"/>
      <c r="AD98" s="847"/>
      <c r="AE98" s="848"/>
      <c r="AF98" s="778"/>
      <c r="AG98" s="884"/>
      <c r="AH98" s="939"/>
      <c r="AI98" s="778"/>
      <c r="AJ98" s="884"/>
      <c r="AK98" s="885"/>
      <c r="AM98" s="4">
        <f>IF(Information!G12="Yes",Disclosure!AI98,Disclosure!AF98)</f>
        <v>0</v>
      </c>
    </row>
    <row r="99" spans="1:44" ht="30" customHeight="1" x14ac:dyDescent="0.25">
      <c r="B99" s="177">
        <v>6</v>
      </c>
      <c r="C99" s="1042" t="s">
        <v>347</v>
      </c>
      <c r="D99" s="1043"/>
      <c r="E99" s="1043"/>
      <c r="F99" s="1043"/>
      <c r="G99" s="1043"/>
      <c r="H99" s="1043"/>
      <c r="I99" s="1043"/>
      <c r="J99" s="1043"/>
      <c r="K99" s="1043"/>
      <c r="L99" s="1043"/>
      <c r="M99" s="1043"/>
      <c r="N99" s="1043"/>
      <c r="O99" s="1043"/>
      <c r="P99" s="1043"/>
      <c r="Q99" s="1043"/>
      <c r="R99" s="1043"/>
      <c r="S99" s="1043"/>
      <c r="T99" s="1043"/>
      <c r="U99" s="1043"/>
      <c r="V99" s="1043"/>
      <c r="W99" s="1043"/>
      <c r="X99" s="1043"/>
      <c r="Y99" s="1043"/>
      <c r="Z99" s="1043"/>
      <c r="AA99" s="1043"/>
      <c r="AB99" s="1043"/>
      <c r="AC99" s="1043"/>
      <c r="AD99" s="1043"/>
      <c r="AE99" s="1044"/>
      <c r="AF99" s="778"/>
      <c r="AG99" s="779"/>
      <c r="AH99" s="780"/>
      <c r="AI99" s="778"/>
      <c r="AJ99" s="779"/>
      <c r="AK99" s="782"/>
      <c r="AM99" s="4">
        <f>IF(Information!G12="Yes",Disclosure!AI99,Disclosure!AF99)</f>
        <v>0</v>
      </c>
    </row>
    <row r="100" spans="1:44" ht="30" customHeight="1" thickBot="1" x14ac:dyDescent="0.3">
      <c r="B100" s="25">
        <v>7</v>
      </c>
      <c r="C100" s="953" t="s">
        <v>359</v>
      </c>
      <c r="D100" s="954"/>
      <c r="E100" s="954"/>
      <c r="F100" s="954"/>
      <c r="G100" s="954"/>
      <c r="H100" s="954"/>
      <c r="I100" s="954"/>
      <c r="J100" s="954"/>
      <c r="K100" s="954"/>
      <c r="L100" s="954"/>
      <c r="M100" s="954"/>
      <c r="N100" s="954"/>
      <c r="O100" s="954"/>
      <c r="P100" s="954"/>
      <c r="Q100" s="954"/>
      <c r="R100" s="954"/>
      <c r="S100" s="954"/>
      <c r="T100" s="954"/>
      <c r="U100" s="954"/>
      <c r="V100" s="954"/>
      <c r="W100" s="954"/>
      <c r="X100" s="954"/>
      <c r="Y100" s="954"/>
      <c r="Z100" s="954"/>
      <c r="AA100" s="954"/>
      <c r="AB100" s="954"/>
      <c r="AC100" s="954"/>
      <c r="AD100" s="954"/>
      <c r="AE100" s="955"/>
      <c r="AF100" s="841"/>
      <c r="AG100" s="948"/>
      <c r="AH100" s="949"/>
      <c r="AI100" s="841"/>
      <c r="AJ100" s="948"/>
      <c r="AK100" s="950"/>
      <c r="AM100" s="4">
        <f>IF(Information!G12="Yes",Disclosure!AI100,Disclosure!AF100)</f>
        <v>0</v>
      </c>
    </row>
    <row r="101" spans="1:44" ht="30" customHeight="1" thickTop="1" x14ac:dyDescent="0.25">
      <c r="B101" s="28"/>
      <c r="C101" s="526"/>
      <c r="D101" s="940"/>
      <c r="E101" s="940"/>
      <c r="F101" s="940"/>
      <c r="G101" s="940"/>
      <c r="H101" s="940"/>
      <c r="I101" s="940"/>
      <c r="J101" s="940"/>
      <c r="K101" s="940"/>
      <c r="L101" s="940"/>
      <c r="M101" s="940"/>
      <c r="N101" s="940"/>
      <c r="O101" s="940"/>
      <c r="P101" s="940"/>
      <c r="Q101" s="940"/>
      <c r="R101" s="940"/>
      <c r="S101" s="940"/>
      <c r="T101" s="940"/>
      <c r="U101" s="940"/>
      <c r="V101" s="940"/>
      <c r="W101" s="940"/>
      <c r="X101" s="940"/>
      <c r="Y101" s="940"/>
      <c r="Z101" s="940"/>
      <c r="AA101" s="940"/>
      <c r="AB101" s="940"/>
      <c r="AC101" s="940"/>
      <c r="AD101" s="940"/>
      <c r="AE101" s="941"/>
      <c r="AF101" s="28"/>
      <c r="AG101" s="89"/>
      <c r="AH101" s="89"/>
      <c r="AI101" s="89"/>
      <c r="AJ101" s="89"/>
      <c r="AK101" s="89"/>
    </row>
    <row r="102" spans="1:44" ht="30" customHeight="1" x14ac:dyDescent="0.25">
      <c r="B102" s="28"/>
      <c r="C102" s="942"/>
      <c r="D102" s="943"/>
      <c r="E102" s="943"/>
      <c r="F102" s="943"/>
      <c r="G102" s="943"/>
      <c r="H102" s="943"/>
      <c r="I102" s="943"/>
      <c r="J102" s="943"/>
      <c r="K102" s="943"/>
      <c r="L102" s="943"/>
      <c r="M102" s="943"/>
      <c r="N102" s="943"/>
      <c r="O102" s="943"/>
      <c r="P102" s="943"/>
      <c r="Q102" s="943"/>
      <c r="R102" s="943"/>
      <c r="S102" s="943"/>
      <c r="T102" s="943"/>
      <c r="U102" s="943"/>
      <c r="V102" s="943"/>
      <c r="W102" s="943"/>
      <c r="X102" s="943"/>
      <c r="Y102" s="943"/>
      <c r="Z102" s="943"/>
      <c r="AA102" s="943"/>
      <c r="AB102" s="943"/>
      <c r="AC102" s="943"/>
      <c r="AD102" s="943"/>
      <c r="AE102" s="944"/>
      <c r="AF102" s="28"/>
      <c r="AG102" s="89"/>
      <c r="AH102" s="89"/>
      <c r="AI102" s="89"/>
      <c r="AJ102" s="89"/>
      <c r="AK102" s="89"/>
      <c r="AO102" s="179"/>
    </row>
    <row r="103" spans="1:44" ht="30" customHeight="1" x14ac:dyDescent="0.25">
      <c r="B103" s="28"/>
      <c r="C103" s="942"/>
      <c r="D103" s="943"/>
      <c r="E103" s="943"/>
      <c r="F103" s="943"/>
      <c r="G103" s="943"/>
      <c r="H103" s="943"/>
      <c r="I103" s="943"/>
      <c r="J103" s="943"/>
      <c r="K103" s="943"/>
      <c r="L103" s="943"/>
      <c r="M103" s="943"/>
      <c r="N103" s="943"/>
      <c r="O103" s="943"/>
      <c r="P103" s="943"/>
      <c r="Q103" s="943"/>
      <c r="R103" s="943"/>
      <c r="S103" s="943"/>
      <c r="T103" s="943"/>
      <c r="U103" s="943"/>
      <c r="V103" s="943"/>
      <c r="W103" s="943"/>
      <c r="X103" s="943"/>
      <c r="Y103" s="943"/>
      <c r="Z103" s="943"/>
      <c r="AA103" s="943"/>
      <c r="AB103" s="943"/>
      <c r="AC103" s="943"/>
      <c r="AD103" s="943"/>
      <c r="AE103" s="944"/>
      <c r="AF103" s="28"/>
      <c r="AG103" s="89"/>
      <c r="AH103" s="89"/>
      <c r="AI103" s="89"/>
      <c r="AJ103" s="89"/>
      <c r="AK103" s="89"/>
      <c r="AO103" s="180"/>
    </row>
    <row r="104" spans="1:44" ht="30" customHeight="1" thickBot="1" x14ac:dyDescent="0.3">
      <c r="B104" s="28"/>
      <c r="C104" s="945"/>
      <c r="D104" s="946"/>
      <c r="E104" s="946"/>
      <c r="F104" s="946"/>
      <c r="G104" s="946"/>
      <c r="H104" s="946"/>
      <c r="I104" s="946"/>
      <c r="J104" s="946"/>
      <c r="K104" s="946"/>
      <c r="L104" s="946"/>
      <c r="M104" s="946"/>
      <c r="N104" s="946"/>
      <c r="O104" s="946"/>
      <c r="P104" s="946"/>
      <c r="Q104" s="946"/>
      <c r="R104" s="946"/>
      <c r="S104" s="946"/>
      <c r="T104" s="946"/>
      <c r="U104" s="946"/>
      <c r="V104" s="946"/>
      <c r="W104" s="946"/>
      <c r="X104" s="946"/>
      <c r="Y104" s="946"/>
      <c r="Z104" s="946"/>
      <c r="AA104" s="946"/>
      <c r="AB104" s="946"/>
      <c r="AC104" s="946"/>
      <c r="AD104" s="946"/>
      <c r="AE104" s="947"/>
      <c r="AF104" s="28"/>
      <c r="AG104" s="89"/>
      <c r="AH104" s="89"/>
      <c r="AI104" s="89"/>
      <c r="AJ104" s="89"/>
      <c r="AK104" s="89"/>
    </row>
    <row r="105" spans="1:44" ht="30" customHeight="1" thickTop="1" thickBot="1" x14ac:dyDescent="0.3">
      <c r="B105" s="30"/>
      <c r="C105" s="92"/>
      <c r="D105" s="92"/>
      <c r="E105" s="92"/>
      <c r="F105" s="92"/>
      <c r="G105" s="92"/>
      <c r="H105" s="92"/>
      <c r="I105" s="92"/>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R105" s="179"/>
    </row>
    <row r="106" spans="1:44" ht="45" customHeight="1" thickTop="1" thickBot="1" x14ac:dyDescent="0.3">
      <c r="A106" s="78" t="s">
        <v>360</v>
      </c>
      <c r="B106" s="990" t="s">
        <v>361</v>
      </c>
      <c r="C106" s="991"/>
      <c r="D106" s="991"/>
      <c r="E106" s="991"/>
      <c r="F106" s="991"/>
      <c r="G106" s="991"/>
      <c r="H106" s="991"/>
      <c r="I106" s="991"/>
      <c r="J106" s="991"/>
      <c r="K106" s="991"/>
      <c r="L106" s="991"/>
      <c r="M106" s="991"/>
      <c r="N106" s="991"/>
      <c r="O106" s="991"/>
      <c r="P106" s="991"/>
      <c r="Q106" s="991"/>
      <c r="R106" s="991"/>
      <c r="S106" s="991"/>
      <c r="T106" s="991"/>
      <c r="U106" s="991"/>
      <c r="V106" s="991"/>
      <c r="W106" s="991"/>
      <c r="X106" s="991"/>
      <c r="Y106" s="991"/>
      <c r="Z106" s="991"/>
      <c r="AA106" s="991"/>
      <c r="AB106" s="991"/>
      <c r="AC106" s="991"/>
      <c r="AD106" s="991"/>
      <c r="AE106" s="992"/>
      <c r="AF106" s="967" t="str">
        <f>IF(OR(ISBLANK(AF108),ISBLANK(AF109),ISBLANK(AF110)),"",IF(AND(Information!G31&lt;43191,ISBLANK(Disclosure!AF111)),"",IF(AND(Information!G31&gt;43190,ISBLANK(Disclosure!AF112)),"",IF(AND(Information!G31&gt;41029,Information!G31&lt;43191,ISBLANK(Disclosure!AF113)),"",IF(AND(Information!G12="Yes",OR(ISBLANK(Disclosure!AI108),ISBLANK(Disclosure!AI109),ISBLANK(Disclosure!AI110))),"",IF(AND(Information!G31&lt;43191,Information!G12="Yes",ISBLANK(AI111)),"",IF(AND(Information!G31&gt;43190,Information!G12="Yes",ISBLANK(AI112)),"",IF(AND(Information!G31&gt;41029,Information!G31&lt;43191,Information!G12="Yes",ISBLANK(AI113)),"",IF(OR(AM108="No",AM109="No",AM110="No"),Validations!X3,IF(AND(Information!G31&lt;43191,AM111="No"),Validations!X3,IF(AND(Information!G31&gt;43190,AM112="No"),Validations!X3,IF(AND(Information!G31&gt;41029,Information!G31&lt;43191,AM113="No"),Validations!X3,Validations!X2))))))))))))</f>
        <v/>
      </c>
      <c r="AG106" s="968"/>
      <c r="AH106" s="968"/>
      <c r="AI106" s="968"/>
      <c r="AJ106" s="968"/>
      <c r="AK106" s="969"/>
    </row>
    <row r="107" spans="1:44" ht="30" customHeight="1" thickTop="1" thickBot="1" x14ac:dyDescent="0.3">
      <c r="B107" s="178" t="s">
        <v>230</v>
      </c>
      <c r="C107" s="951" t="s">
        <v>292</v>
      </c>
      <c r="D107" s="952"/>
      <c r="E107" s="952"/>
      <c r="F107" s="952"/>
      <c r="G107" s="952"/>
      <c r="H107" s="952"/>
      <c r="I107" s="952"/>
      <c r="J107" s="952"/>
      <c r="K107" s="952"/>
      <c r="L107" s="952"/>
      <c r="M107" s="952"/>
      <c r="N107" s="952"/>
      <c r="O107" s="952"/>
      <c r="P107" s="952"/>
      <c r="Q107" s="952"/>
      <c r="R107" s="952"/>
      <c r="S107" s="952"/>
      <c r="T107" s="952"/>
      <c r="U107" s="952"/>
      <c r="V107" s="952"/>
      <c r="W107" s="952"/>
      <c r="X107" s="952"/>
      <c r="Y107" s="952"/>
      <c r="Z107" s="952"/>
      <c r="AA107" s="952"/>
      <c r="AB107" s="952"/>
      <c r="AC107" s="952"/>
      <c r="AD107" s="952"/>
      <c r="AE107" s="952"/>
      <c r="AF107" s="789" t="s">
        <v>5</v>
      </c>
      <c r="AG107" s="793"/>
      <c r="AH107" s="956"/>
      <c r="AI107" s="793" t="s">
        <v>59</v>
      </c>
      <c r="AJ107" s="793"/>
      <c r="AK107" s="794"/>
    </row>
    <row r="108" spans="1:44" ht="30" customHeight="1" thickTop="1" x14ac:dyDescent="0.25">
      <c r="B108" s="6">
        <v>1</v>
      </c>
      <c r="C108" s="775" t="s">
        <v>362</v>
      </c>
      <c r="D108" s="776"/>
      <c r="E108" s="776"/>
      <c r="F108" s="776"/>
      <c r="G108" s="776"/>
      <c r="H108" s="776"/>
      <c r="I108" s="776"/>
      <c r="J108" s="776"/>
      <c r="K108" s="776"/>
      <c r="L108" s="776"/>
      <c r="M108" s="776"/>
      <c r="N108" s="776"/>
      <c r="O108" s="776"/>
      <c r="P108" s="776"/>
      <c r="Q108" s="776"/>
      <c r="R108" s="776"/>
      <c r="S108" s="776"/>
      <c r="T108" s="776"/>
      <c r="U108" s="776"/>
      <c r="V108" s="776"/>
      <c r="W108" s="776"/>
      <c r="X108" s="776"/>
      <c r="Y108" s="776"/>
      <c r="Z108" s="776"/>
      <c r="AA108" s="776"/>
      <c r="AB108" s="776"/>
      <c r="AC108" s="776"/>
      <c r="AD108" s="776"/>
      <c r="AE108" s="777"/>
      <c r="AF108" s="778"/>
      <c r="AG108" s="884"/>
      <c r="AH108" s="939"/>
      <c r="AI108" s="778"/>
      <c r="AJ108" s="884"/>
      <c r="AK108" s="885"/>
      <c r="AM108" s="4">
        <f>IF(Information!G12="Yes",Disclosure!AI108,Disclosure!AF108)</f>
        <v>0</v>
      </c>
    </row>
    <row r="109" spans="1:44" ht="30" customHeight="1" x14ac:dyDescent="0.25">
      <c r="B109" s="6">
        <v>2</v>
      </c>
      <c r="C109" s="775" t="s">
        <v>363</v>
      </c>
      <c r="D109" s="776"/>
      <c r="E109" s="776"/>
      <c r="F109" s="776"/>
      <c r="G109" s="776"/>
      <c r="H109" s="776"/>
      <c r="I109" s="776"/>
      <c r="J109" s="776"/>
      <c r="K109" s="776"/>
      <c r="L109" s="776"/>
      <c r="M109" s="776"/>
      <c r="N109" s="776"/>
      <c r="O109" s="776"/>
      <c r="P109" s="776"/>
      <c r="Q109" s="776"/>
      <c r="R109" s="776"/>
      <c r="S109" s="776"/>
      <c r="T109" s="776"/>
      <c r="U109" s="776"/>
      <c r="V109" s="776"/>
      <c r="W109" s="776"/>
      <c r="X109" s="776"/>
      <c r="Y109" s="776"/>
      <c r="Z109" s="776"/>
      <c r="AA109" s="776"/>
      <c r="AB109" s="776"/>
      <c r="AC109" s="776"/>
      <c r="AD109" s="776"/>
      <c r="AE109" s="777"/>
      <c r="AF109" s="778"/>
      <c r="AG109" s="884"/>
      <c r="AH109" s="939"/>
      <c r="AI109" s="778"/>
      <c r="AJ109" s="884"/>
      <c r="AK109" s="885"/>
      <c r="AM109" s="4">
        <f>IF(Information!G12="Yes",Disclosure!AI109,Disclosure!AF109)</f>
        <v>0</v>
      </c>
    </row>
    <row r="110" spans="1:44" ht="30" customHeight="1" x14ac:dyDescent="0.25">
      <c r="B110" s="6">
        <v>3</v>
      </c>
      <c r="C110" s="775" t="s">
        <v>364</v>
      </c>
      <c r="D110" s="776"/>
      <c r="E110" s="776"/>
      <c r="F110" s="776"/>
      <c r="G110" s="776"/>
      <c r="H110" s="776"/>
      <c r="I110" s="776"/>
      <c r="J110" s="776"/>
      <c r="K110" s="776"/>
      <c r="L110" s="776"/>
      <c r="M110" s="776"/>
      <c r="N110" s="776"/>
      <c r="O110" s="776"/>
      <c r="P110" s="776"/>
      <c r="Q110" s="776"/>
      <c r="R110" s="776"/>
      <c r="S110" s="776"/>
      <c r="T110" s="776"/>
      <c r="U110" s="776"/>
      <c r="V110" s="776"/>
      <c r="W110" s="776"/>
      <c r="X110" s="776"/>
      <c r="Y110" s="776"/>
      <c r="Z110" s="776"/>
      <c r="AA110" s="776"/>
      <c r="AB110" s="776"/>
      <c r="AC110" s="776"/>
      <c r="AD110" s="776"/>
      <c r="AE110" s="777"/>
      <c r="AF110" s="778"/>
      <c r="AG110" s="884"/>
      <c r="AH110" s="939"/>
      <c r="AI110" s="778"/>
      <c r="AJ110" s="884"/>
      <c r="AK110" s="885"/>
      <c r="AM110" s="4">
        <f>IF(Information!G12="Yes",Disclosure!AI110,Disclosure!AF110)</f>
        <v>0</v>
      </c>
    </row>
    <row r="111" spans="1:44" ht="30" customHeight="1" x14ac:dyDescent="0.25">
      <c r="B111" s="177" t="s">
        <v>321</v>
      </c>
      <c r="C111" s="775" t="s">
        <v>365</v>
      </c>
      <c r="D111" s="847"/>
      <c r="E111" s="847"/>
      <c r="F111" s="847"/>
      <c r="G111" s="847"/>
      <c r="H111" s="847"/>
      <c r="I111" s="847"/>
      <c r="J111" s="847"/>
      <c r="K111" s="847"/>
      <c r="L111" s="847"/>
      <c r="M111" s="847"/>
      <c r="N111" s="847"/>
      <c r="O111" s="847"/>
      <c r="P111" s="847"/>
      <c r="Q111" s="847"/>
      <c r="R111" s="847"/>
      <c r="S111" s="847"/>
      <c r="T111" s="847"/>
      <c r="U111" s="847"/>
      <c r="V111" s="847"/>
      <c r="W111" s="847"/>
      <c r="X111" s="847"/>
      <c r="Y111" s="847"/>
      <c r="Z111" s="847"/>
      <c r="AA111" s="847"/>
      <c r="AB111" s="847"/>
      <c r="AC111" s="847"/>
      <c r="AD111" s="847"/>
      <c r="AE111" s="848"/>
      <c r="AF111" s="833"/>
      <c r="AG111" s="964"/>
      <c r="AH111" s="965"/>
      <c r="AI111" s="833"/>
      <c r="AJ111" s="964"/>
      <c r="AK111" s="966"/>
      <c r="AM111" s="4">
        <f>IF(Information!G12="Yes",Disclosure!AI111,Disclosure!AF111)</f>
        <v>0</v>
      </c>
    </row>
    <row r="112" spans="1:44" ht="45" customHeight="1" x14ac:dyDescent="0.25">
      <c r="B112" s="177" t="s">
        <v>334</v>
      </c>
      <c r="C112" s="961" t="s">
        <v>366</v>
      </c>
      <c r="D112" s="962"/>
      <c r="E112" s="962"/>
      <c r="F112" s="962"/>
      <c r="G112" s="962"/>
      <c r="H112" s="962"/>
      <c r="I112" s="962"/>
      <c r="J112" s="962"/>
      <c r="K112" s="962"/>
      <c r="L112" s="962"/>
      <c r="M112" s="962"/>
      <c r="N112" s="962"/>
      <c r="O112" s="962"/>
      <c r="P112" s="962"/>
      <c r="Q112" s="962"/>
      <c r="R112" s="962"/>
      <c r="S112" s="962"/>
      <c r="T112" s="962"/>
      <c r="U112" s="962"/>
      <c r="V112" s="962"/>
      <c r="W112" s="962"/>
      <c r="X112" s="962"/>
      <c r="Y112" s="962"/>
      <c r="Z112" s="962"/>
      <c r="AA112" s="962"/>
      <c r="AB112" s="962"/>
      <c r="AC112" s="962"/>
      <c r="AD112" s="962"/>
      <c r="AE112" s="963"/>
      <c r="AF112" s="833"/>
      <c r="AG112" s="964"/>
      <c r="AH112" s="965"/>
      <c r="AI112" s="833"/>
      <c r="AJ112" s="964"/>
      <c r="AK112" s="966"/>
      <c r="AM112" s="4">
        <f>IF(Information!G12="Yes",Disclosure!AI112,Disclosure!AF112)</f>
        <v>0</v>
      </c>
    </row>
    <row r="113" spans="1:39" ht="42.75" customHeight="1" thickBot="1" x14ac:dyDescent="0.3">
      <c r="B113" s="25">
        <v>5</v>
      </c>
      <c r="C113" s="838" t="s">
        <v>367</v>
      </c>
      <c r="D113" s="839"/>
      <c r="E113" s="839"/>
      <c r="F113" s="839"/>
      <c r="G113" s="839"/>
      <c r="H113" s="839"/>
      <c r="I113" s="839"/>
      <c r="J113" s="839"/>
      <c r="K113" s="839"/>
      <c r="L113" s="839"/>
      <c r="M113" s="839"/>
      <c r="N113" s="839"/>
      <c r="O113" s="839"/>
      <c r="P113" s="839"/>
      <c r="Q113" s="839"/>
      <c r="R113" s="839"/>
      <c r="S113" s="839"/>
      <c r="T113" s="839"/>
      <c r="U113" s="839"/>
      <c r="V113" s="839"/>
      <c r="W113" s="839"/>
      <c r="X113" s="839"/>
      <c r="Y113" s="839"/>
      <c r="Z113" s="839"/>
      <c r="AA113" s="839"/>
      <c r="AB113" s="839"/>
      <c r="AC113" s="839"/>
      <c r="AD113" s="839"/>
      <c r="AE113" s="840"/>
      <c r="AF113" s="841"/>
      <c r="AG113" s="948"/>
      <c r="AH113" s="949"/>
      <c r="AI113" s="841"/>
      <c r="AJ113" s="948"/>
      <c r="AK113" s="950"/>
      <c r="AM113" s="4">
        <f>IF(Information!G12="Yes",Disclosure!AI113,Disclosure!AF113)</f>
        <v>0</v>
      </c>
    </row>
    <row r="114" spans="1:39" ht="30" customHeight="1" thickTop="1" x14ac:dyDescent="0.25">
      <c r="B114" s="28"/>
      <c r="C114" s="526"/>
      <c r="D114" s="940"/>
      <c r="E114" s="940"/>
      <c r="F114" s="940"/>
      <c r="G114" s="940"/>
      <c r="H114" s="940"/>
      <c r="I114" s="940"/>
      <c r="J114" s="940"/>
      <c r="K114" s="940"/>
      <c r="L114" s="940"/>
      <c r="M114" s="940"/>
      <c r="N114" s="940"/>
      <c r="O114" s="940"/>
      <c r="P114" s="940"/>
      <c r="Q114" s="940"/>
      <c r="R114" s="940"/>
      <c r="S114" s="940"/>
      <c r="T114" s="940"/>
      <c r="U114" s="940"/>
      <c r="V114" s="940"/>
      <c r="W114" s="940"/>
      <c r="X114" s="940"/>
      <c r="Y114" s="940"/>
      <c r="Z114" s="940"/>
      <c r="AA114" s="940"/>
      <c r="AB114" s="940"/>
      <c r="AC114" s="940"/>
      <c r="AD114" s="940"/>
      <c r="AE114" s="941"/>
      <c r="AF114" s="28"/>
      <c r="AG114" s="89"/>
      <c r="AH114" s="89"/>
      <c r="AI114" s="89"/>
      <c r="AJ114" s="89"/>
      <c r="AK114" s="89"/>
    </row>
    <row r="115" spans="1:39" ht="30" customHeight="1" x14ac:dyDescent="0.25">
      <c r="B115" s="28"/>
      <c r="C115" s="942"/>
      <c r="D115" s="943"/>
      <c r="E115" s="943"/>
      <c r="F115" s="943"/>
      <c r="G115" s="943"/>
      <c r="H115" s="943"/>
      <c r="I115" s="943"/>
      <c r="J115" s="943"/>
      <c r="K115" s="943"/>
      <c r="L115" s="943"/>
      <c r="M115" s="943"/>
      <c r="N115" s="943"/>
      <c r="O115" s="943"/>
      <c r="P115" s="943"/>
      <c r="Q115" s="943"/>
      <c r="R115" s="943"/>
      <c r="S115" s="943"/>
      <c r="T115" s="943"/>
      <c r="U115" s="943"/>
      <c r="V115" s="943"/>
      <c r="W115" s="943"/>
      <c r="X115" s="943"/>
      <c r="Y115" s="943"/>
      <c r="Z115" s="943"/>
      <c r="AA115" s="943"/>
      <c r="AB115" s="943"/>
      <c r="AC115" s="943"/>
      <c r="AD115" s="943"/>
      <c r="AE115" s="944"/>
      <c r="AF115" s="28"/>
      <c r="AG115" s="89"/>
      <c r="AH115" s="89"/>
      <c r="AI115" s="89"/>
      <c r="AJ115" s="89"/>
      <c r="AK115" s="89"/>
    </row>
    <row r="116" spans="1:39" ht="30" customHeight="1" x14ac:dyDescent="0.25">
      <c r="B116" s="28"/>
      <c r="C116" s="942"/>
      <c r="D116" s="943"/>
      <c r="E116" s="943"/>
      <c r="F116" s="943"/>
      <c r="G116" s="943"/>
      <c r="H116" s="943"/>
      <c r="I116" s="943"/>
      <c r="J116" s="943"/>
      <c r="K116" s="943"/>
      <c r="L116" s="943"/>
      <c r="M116" s="943"/>
      <c r="N116" s="943"/>
      <c r="O116" s="943"/>
      <c r="P116" s="943"/>
      <c r="Q116" s="943"/>
      <c r="R116" s="943"/>
      <c r="S116" s="943"/>
      <c r="T116" s="943"/>
      <c r="U116" s="943"/>
      <c r="V116" s="943"/>
      <c r="W116" s="943"/>
      <c r="X116" s="943"/>
      <c r="Y116" s="943"/>
      <c r="Z116" s="943"/>
      <c r="AA116" s="943"/>
      <c r="AB116" s="943"/>
      <c r="AC116" s="943"/>
      <c r="AD116" s="943"/>
      <c r="AE116" s="944"/>
      <c r="AF116" s="28"/>
      <c r="AG116" s="89"/>
      <c r="AH116" s="89"/>
      <c r="AI116" s="89"/>
      <c r="AJ116" s="89"/>
      <c r="AK116" s="89"/>
    </row>
    <row r="117" spans="1:39" ht="30" customHeight="1" thickBot="1" x14ac:dyDescent="0.3">
      <c r="B117" s="28"/>
      <c r="C117" s="945"/>
      <c r="D117" s="946"/>
      <c r="E117" s="946"/>
      <c r="F117" s="946"/>
      <c r="G117" s="946"/>
      <c r="H117" s="946"/>
      <c r="I117" s="946"/>
      <c r="J117" s="946"/>
      <c r="K117" s="946"/>
      <c r="L117" s="946"/>
      <c r="M117" s="946"/>
      <c r="N117" s="946"/>
      <c r="O117" s="946"/>
      <c r="P117" s="946"/>
      <c r="Q117" s="946"/>
      <c r="R117" s="946"/>
      <c r="S117" s="946"/>
      <c r="T117" s="946"/>
      <c r="U117" s="946"/>
      <c r="V117" s="946"/>
      <c r="W117" s="946"/>
      <c r="X117" s="946"/>
      <c r="Y117" s="946"/>
      <c r="Z117" s="946"/>
      <c r="AA117" s="946"/>
      <c r="AB117" s="946"/>
      <c r="AC117" s="946"/>
      <c r="AD117" s="946"/>
      <c r="AE117" s="947"/>
      <c r="AF117" s="28"/>
      <c r="AG117" s="89"/>
      <c r="AH117" s="89"/>
      <c r="AI117" s="89"/>
      <c r="AJ117" s="89"/>
      <c r="AK117" s="89"/>
    </row>
    <row r="118" spans="1:39" ht="30" customHeight="1" thickTop="1" thickBot="1" x14ac:dyDescent="0.3">
      <c r="B118" s="30"/>
      <c r="C118" s="92"/>
      <c r="D118" s="92"/>
      <c r="E118" s="92"/>
      <c r="F118" s="92"/>
      <c r="G118" s="92"/>
      <c r="H118" s="92"/>
      <c r="I118" s="92"/>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row>
    <row r="119" spans="1:39" ht="30" customHeight="1" thickTop="1" thickBot="1" x14ac:dyDescent="0.3">
      <c r="A119" s="78" t="s">
        <v>368</v>
      </c>
      <c r="B119" s="990" t="s">
        <v>369</v>
      </c>
      <c r="C119" s="991"/>
      <c r="D119" s="991"/>
      <c r="E119" s="991"/>
      <c r="F119" s="991"/>
      <c r="G119" s="991"/>
      <c r="H119" s="991"/>
      <c r="I119" s="991"/>
      <c r="J119" s="991"/>
      <c r="K119" s="991"/>
      <c r="L119" s="991"/>
      <c r="M119" s="991"/>
      <c r="N119" s="991"/>
      <c r="O119" s="991"/>
      <c r="P119" s="991"/>
      <c r="Q119" s="991"/>
      <c r="R119" s="991"/>
      <c r="S119" s="991"/>
      <c r="T119" s="991"/>
      <c r="U119" s="991"/>
      <c r="V119" s="991"/>
      <c r="W119" s="991"/>
      <c r="X119" s="991"/>
      <c r="Y119" s="991"/>
      <c r="Z119" s="991"/>
      <c r="AA119" s="991"/>
      <c r="AB119" s="991"/>
      <c r="AC119" s="991"/>
      <c r="AD119" s="991"/>
      <c r="AE119" s="992"/>
      <c r="AF119" s="967" t="str">
        <f>IF(OR(ISBLANK(AF121),ISBLANK(AF122),ISBLANK(AF123)),"",IF(AND(Information!G31&gt;44104,ISBLANK(Disclosure!AF124)),"",IF(AND(Information!G12="Yes",OR(ISBLANK(AI121),ISBLANK(AI122),ISBLANK(AI123))),"",IF(AND(Information!G12="Yes",Information!G31&gt;44104,ISBLANK(Disclosure!AI124)),"",IF(OR(AM121="No",AM122="No",AM123="No"),Validations!X3,IF(AND(Information!G31&gt;44104,AM124="No"),Validations!X3,Validations!X2))))))</f>
        <v/>
      </c>
      <c r="AG119" s="968"/>
      <c r="AH119" s="968"/>
      <c r="AI119" s="968"/>
      <c r="AJ119" s="968"/>
      <c r="AK119" s="969"/>
    </row>
    <row r="120" spans="1:39" ht="30" customHeight="1" thickTop="1" thickBot="1" x14ac:dyDescent="0.3">
      <c r="B120" s="178" t="s">
        <v>230</v>
      </c>
      <c r="C120" s="951" t="s">
        <v>292</v>
      </c>
      <c r="D120" s="952"/>
      <c r="E120" s="952"/>
      <c r="F120" s="952"/>
      <c r="G120" s="952"/>
      <c r="H120" s="952"/>
      <c r="I120" s="952"/>
      <c r="J120" s="952"/>
      <c r="K120" s="952"/>
      <c r="L120" s="952"/>
      <c r="M120" s="952"/>
      <c r="N120" s="952"/>
      <c r="O120" s="952"/>
      <c r="P120" s="952"/>
      <c r="Q120" s="952"/>
      <c r="R120" s="952"/>
      <c r="S120" s="952"/>
      <c r="T120" s="952"/>
      <c r="U120" s="952"/>
      <c r="V120" s="952"/>
      <c r="W120" s="952"/>
      <c r="X120" s="952"/>
      <c r="Y120" s="952"/>
      <c r="Z120" s="952"/>
      <c r="AA120" s="952"/>
      <c r="AB120" s="952"/>
      <c r="AC120" s="952"/>
      <c r="AD120" s="952"/>
      <c r="AE120" s="952"/>
      <c r="AF120" s="789" t="s">
        <v>5</v>
      </c>
      <c r="AG120" s="793"/>
      <c r="AH120" s="956"/>
      <c r="AI120" s="793" t="s">
        <v>59</v>
      </c>
      <c r="AJ120" s="793"/>
      <c r="AK120" s="794"/>
    </row>
    <row r="121" spans="1:39" ht="30" customHeight="1" thickTop="1" x14ac:dyDescent="0.25">
      <c r="B121" s="6">
        <v>1</v>
      </c>
      <c r="C121" s="775" t="s">
        <v>370</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6"/>
      <c r="AE121" s="777"/>
      <c r="AF121" s="778"/>
      <c r="AG121" s="884"/>
      <c r="AH121" s="939"/>
      <c r="AI121" s="778"/>
      <c r="AJ121" s="884"/>
      <c r="AK121" s="885"/>
      <c r="AM121" s="4">
        <f>IF(Information!G12="Yes",Disclosure!AI121,Disclosure!AF121)</f>
        <v>0</v>
      </c>
    </row>
    <row r="122" spans="1:39" ht="30" customHeight="1" x14ac:dyDescent="0.25">
      <c r="B122" s="6">
        <v>2</v>
      </c>
      <c r="C122" s="775" t="s">
        <v>371</v>
      </c>
      <c r="D122" s="776"/>
      <c r="E122" s="776"/>
      <c r="F122" s="776"/>
      <c r="G122" s="776"/>
      <c r="H122" s="776"/>
      <c r="I122" s="776"/>
      <c r="J122" s="776"/>
      <c r="K122" s="776"/>
      <c r="L122" s="776"/>
      <c r="M122" s="776"/>
      <c r="N122" s="776"/>
      <c r="O122" s="776"/>
      <c r="P122" s="776"/>
      <c r="Q122" s="776"/>
      <c r="R122" s="776"/>
      <c r="S122" s="776"/>
      <c r="T122" s="776"/>
      <c r="U122" s="776"/>
      <c r="V122" s="776"/>
      <c r="W122" s="776"/>
      <c r="X122" s="776"/>
      <c r="Y122" s="776"/>
      <c r="Z122" s="776"/>
      <c r="AA122" s="776"/>
      <c r="AB122" s="776"/>
      <c r="AC122" s="776"/>
      <c r="AD122" s="776"/>
      <c r="AE122" s="777"/>
      <c r="AF122" s="778"/>
      <c r="AG122" s="884"/>
      <c r="AH122" s="939"/>
      <c r="AI122" s="778"/>
      <c r="AJ122" s="884"/>
      <c r="AK122" s="885"/>
      <c r="AM122" s="4">
        <f>IF(Information!G12="Yes",Disclosure!AI122,Disclosure!AF122)</f>
        <v>0</v>
      </c>
    </row>
    <row r="123" spans="1:39" ht="30" customHeight="1" x14ac:dyDescent="0.25">
      <c r="B123" s="177">
        <v>3</v>
      </c>
      <c r="C123" s="775" t="s">
        <v>372</v>
      </c>
      <c r="D123" s="847"/>
      <c r="E123" s="847"/>
      <c r="F123" s="847"/>
      <c r="G123" s="847"/>
      <c r="H123" s="847"/>
      <c r="I123" s="847"/>
      <c r="J123" s="847"/>
      <c r="K123" s="847"/>
      <c r="L123" s="847"/>
      <c r="M123" s="847"/>
      <c r="N123" s="847"/>
      <c r="O123" s="847"/>
      <c r="P123" s="847"/>
      <c r="Q123" s="847"/>
      <c r="R123" s="847"/>
      <c r="S123" s="847"/>
      <c r="T123" s="847"/>
      <c r="U123" s="847"/>
      <c r="V123" s="847"/>
      <c r="W123" s="847"/>
      <c r="X123" s="847"/>
      <c r="Y123" s="847"/>
      <c r="Z123" s="847"/>
      <c r="AA123" s="847"/>
      <c r="AB123" s="847"/>
      <c r="AC123" s="847"/>
      <c r="AD123" s="847"/>
      <c r="AE123" s="848"/>
      <c r="AF123" s="778"/>
      <c r="AG123" s="779"/>
      <c r="AH123" s="780"/>
      <c r="AI123" s="778"/>
      <c r="AJ123" s="779"/>
      <c r="AK123" s="782"/>
      <c r="AM123" s="4">
        <f>IF(Information!G12="Yes",Disclosure!AI123,Disclosure!AF123)</f>
        <v>0</v>
      </c>
    </row>
    <row r="124" spans="1:39" ht="30" customHeight="1" thickBot="1" x14ac:dyDescent="0.3">
      <c r="B124" s="25">
        <v>4</v>
      </c>
      <c r="C124" s="838" t="s">
        <v>373</v>
      </c>
      <c r="D124" s="839"/>
      <c r="E124" s="839"/>
      <c r="F124" s="839"/>
      <c r="G124" s="839"/>
      <c r="H124" s="839"/>
      <c r="I124" s="839"/>
      <c r="J124" s="839"/>
      <c r="K124" s="839"/>
      <c r="L124" s="839"/>
      <c r="M124" s="839"/>
      <c r="N124" s="839"/>
      <c r="O124" s="839"/>
      <c r="P124" s="839"/>
      <c r="Q124" s="839"/>
      <c r="R124" s="839"/>
      <c r="S124" s="839"/>
      <c r="T124" s="839"/>
      <c r="U124" s="839"/>
      <c r="V124" s="839"/>
      <c r="W124" s="839"/>
      <c r="X124" s="839"/>
      <c r="Y124" s="839"/>
      <c r="Z124" s="839"/>
      <c r="AA124" s="839"/>
      <c r="AB124" s="839"/>
      <c r="AC124" s="839"/>
      <c r="AD124" s="839"/>
      <c r="AE124" s="840"/>
      <c r="AF124" s="841"/>
      <c r="AG124" s="948"/>
      <c r="AH124" s="949"/>
      <c r="AI124" s="841"/>
      <c r="AJ124" s="948"/>
      <c r="AK124" s="950"/>
      <c r="AM124" s="4">
        <f>IF(Information!G12="Yes",Disclosure!AI124,Disclosure!AF124)</f>
        <v>0</v>
      </c>
    </row>
    <row r="125" spans="1:39" ht="30" customHeight="1" thickTop="1" x14ac:dyDescent="0.25">
      <c r="B125" s="28"/>
      <c r="C125" s="960"/>
      <c r="D125" s="943"/>
      <c r="E125" s="943"/>
      <c r="F125" s="943"/>
      <c r="G125" s="943"/>
      <c r="H125" s="943"/>
      <c r="I125" s="943"/>
      <c r="J125" s="943"/>
      <c r="K125" s="943"/>
      <c r="L125" s="943"/>
      <c r="M125" s="943"/>
      <c r="N125" s="943"/>
      <c r="O125" s="943"/>
      <c r="P125" s="943"/>
      <c r="Q125" s="943"/>
      <c r="R125" s="943"/>
      <c r="S125" s="943"/>
      <c r="T125" s="943"/>
      <c r="U125" s="943"/>
      <c r="V125" s="943"/>
      <c r="W125" s="943"/>
      <c r="X125" s="943"/>
      <c r="Y125" s="943"/>
      <c r="Z125" s="943"/>
      <c r="AA125" s="943"/>
      <c r="AB125" s="943"/>
      <c r="AC125" s="943"/>
      <c r="AD125" s="943"/>
      <c r="AE125" s="944"/>
      <c r="AF125" s="28"/>
      <c r="AG125" s="89"/>
      <c r="AH125" s="89"/>
      <c r="AI125" s="89"/>
      <c r="AJ125" s="89"/>
      <c r="AK125" s="89"/>
    </row>
    <row r="126" spans="1:39" ht="30" customHeight="1" x14ac:dyDescent="0.25">
      <c r="B126" s="28"/>
      <c r="C126" s="942"/>
      <c r="D126" s="943"/>
      <c r="E126" s="943"/>
      <c r="F126" s="943"/>
      <c r="G126" s="943"/>
      <c r="H126" s="943"/>
      <c r="I126" s="943"/>
      <c r="J126" s="943"/>
      <c r="K126" s="943"/>
      <c r="L126" s="943"/>
      <c r="M126" s="943"/>
      <c r="N126" s="943"/>
      <c r="O126" s="943"/>
      <c r="P126" s="943"/>
      <c r="Q126" s="943"/>
      <c r="R126" s="943"/>
      <c r="S126" s="943"/>
      <c r="T126" s="943"/>
      <c r="U126" s="943"/>
      <c r="V126" s="943"/>
      <c r="W126" s="943"/>
      <c r="X126" s="943"/>
      <c r="Y126" s="943"/>
      <c r="Z126" s="943"/>
      <c r="AA126" s="943"/>
      <c r="AB126" s="943"/>
      <c r="AC126" s="943"/>
      <c r="AD126" s="943"/>
      <c r="AE126" s="944"/>
      <c r="AF126" s="28"/>
      <c r="AG126" s="89"/>
      <c r="AH126" s="89"/>
      <c r="AI126" s="89"/>
      <c r="AJ126" s="89"/>
      <c r="AK126" s="89"/>
    </row>
    <row r="127" spans="1:39" ht="30" customHeight="1" x14ac:dyDescent="0.25">
      <c r="B127" s="28"/>
      <c r="C127" s="942"/>
      <c r="D127" s="943"/>
      <c r="E127" s="943"/>
      <c r="F127" s="943"/>
      <c r="G127" s="943"/>
      <c r="H127" s="943"/>
      <c r="I127" s="943"/>
      <c r="J127" s="943"/>
      <c r="K127" s="943"/>
      <c r="L127" s="943"/>
      <c r="M127" s="943"/>
      <c r="N127" s="943"/>
      <c r="O127" s="943"/>
      <c r="P127" s="943"/>
      <c r="Q127" s="943"/>
      <c r="R127" s="943"/>
      <c r="S127" s="943"/>
      <c r="T127" s="943"/>
      <c r="U127" s="943"/>
      <c r="V127" s="943"/>
      <c r="W127" s="943"/>
      <c r="X127" s="943"/>
      <c r="Y127" s="943"/>
      <c r="Z127" s="943"/>
      <c r="AA127" s="943"/>
      <c r="AB127" s="943"/>
      <c r="AC127" s="943"/>
      <c r="AD127" s="943"/>
      <c r="AE127" s="944"/>
      <c r="AF127" s="28"/>
      <c r="AG127" s="89"/>
      <c r="AH127" s="89"/>
      <c r="AI127" s="89"/>
      <c r="AJ127" s="89"/>
      <c r="AK127" s="89"/>
    </row>
    <row r="128" spans="1:39" ht="30" customHeight="1" thickBot="1" x14ac:dyDescent="0.3">
      <c r="B128" s="28"/>
      <c r="C128" s="945"/>
      <c r="D128" s="946"/>
      <c r="E128" s="946"/>
      <c r="F128" s="946"/>
      <c r="G128" s="946"/>
      <c r="H128" s="946"/>
      <c r="I128" s="946"/>
      <c r="J128" s="946"/>
      <c r="K128" s="946"/>
      <c r="L128" s="946"/>
      <c r="M128" s="946"/>
      <c r="N128" s="946"/>
      <c r="O128" s="946"/>
      <c r="P128" s="946"/>
      <c r="Q128" s="946"/>
      <c r="R128" s="946"/>
      <c r="S128" s="946"/>
      <c r="T128" s="946"/>
      <c r="U128" s="946"/>
      <c r="V128" s="946"/>
      <c r="W128" s="946"/>
      <c r="X128" s="946"/>
      <c r="Y128" s="946"/>
      <c r="Z128" s="946"/>
      <c r="AA128" s="946"/>
      <c r="AB128" s="946"/>
      <c r="AC128" s="946"/>
      <c r="AD128" s="946"/>
      <c r="AE128" s="947"/>
      <c r="AF128" s="28"/>
      <c r="AG128" s="89"/>
      <c r="AH128" s="89"/>
      <c r="AI128" s="89"/>
      <c r="AJ128" s="89"/>
      <c r="AK128" s="89"/>
    </row>
    <row r="129" spans="2:37" ht="30" customHeight="1" thickTop="1" thickBot="1" x14ac:dyDescent="0.3">
      <c r="Y129" s="180"/>
    </row>
    <row r="130" spans="2:37" ht="30" customHeight="1" thickTop="1" thickBot="1" x14ac:dyDescent="0.4">
      <c r="B130" s="936" t="s">
        <v>374</v>
      </c>
      <c r="C130" s="937"/>
      <c r="D130" s="937"/>
      <c r="E130" s="937"/>
      <c r="F130" s="937"/>
      <c r="G130" s="937"/>
      <c r="H130" s="937"/>
      <c r="I130" s="937"/>
      <c r="J130" s="937"/>
      <c r="K130" s="937"/>
      <c r="L130" s="937"/>
      <c r="M130" s="937"/>
      <c r="N130" s="937"/>
      <c r="O130" s="937"/>
      <c r="P130" s="937"/>
      <c r="Q130" s="937"/>
      <c r="R130" s="937"/>
      <c r="S130" s="937"/>
      <c r="T130" s="937"/>
      <c r="U130" s="937"/>
      <c r="V130" s="937"/>
      <c r="W130" s="937"/>
      <c r="X130" s="937"/>
      <c r="Y130" s="937"/>
      <c r="Z130" s="938"/>
      <c r="AA130" s="933" t="str">
        <f>IF(ISBLANK(Information!X9),"",IF(AND(NOT(ISBLANK(Information!G31)),Information!G31&lt;41274,NOT(OR(Disclosure!AF5=Validations!X2,Disclosure!AF5=Validations!X3))),"",IF(AND(NOT(ISBLANK(Information!G31)),Information!G31&gt;41273,NOT(OR(AF15=Validations!X2,AF15=Validations!X3))),"",IF(AND(NOT(ISBLANK(Information!G21)),Information!G21&gt;44104,NOT(OR(AF15=Validations!X2,AF15=Validations!X3))),"",IF(AND(NOT(ISBLANK(Information!G31)),Information!G31&gt;41273,Information!G31&lt;44105,NOT(OR(Disclosure!AF28=Validations!X2,Disclosure!AF28=Validations!X3))),"",IF(AND(OR(Information!G21&gt;44104,Information!G31&gt;44104),NOT(OR(Disclosure!AF41=Validations!X2,Disclosure!AF41=Validations!X3))),"",IF(AND(OR(Information!G33=Validations!C2,Information!G34=Validations!AB2),NOT(OR(Disclosure!AF61=Validations!X2,Disclosure!AF61=Validations!X3))),"",IF(AND(OR(Information!X9=Validations!AE2,Information!X9=Validations!AE4),NOT(OR(Disclosure!AF72=Validations!X2,Disclosure!AF72=Validations!X3))),"",IF(AND(OR(Information!X9=Validations!AE3,Information!X9=Validations!AE4),NOT(OR(Disclosure!AF92=Validations!X2,Disclosure!AF92=Validations!X3))),"",IF(AND(NOT(ISBLANK(Information!G31)),Information!G31&lt;43374,NOT(OR(Disclosure!AF106=Validations!X2,Disclosure!AF106=Validations!X3))),"",IF(AND(NOT(ISBLANK(Information!G31)),Information!G31&gt;43373,NOT(OR(Disclosure!AF119=Validations!X2,Disclosure!AF119=Validations!X3))),"",IF(OR(Disclosure!AF5=Validations!X3,Disclosure!AF15=Validations!X3,Disclosure!AF28=Validations!X3,Disclosure!AF41=Validations!X3,Disclosure!AF61=Validations!X3,Disclosure!AF72=Validations!X3,Disclosure!AF92=Validations!X3,Disclosure!AF106=Validations!X3,Disclosure!AF119=Validations!X3),Validations!Y3,Validations!Y2))))))))))))</f>
        <v/>
      </c>
      <c r="AB130" s="1008"/>
      <c r="AC130" s="1008"/>
      <c r="AD130" s="1008"/>
      <c r="AE130" s="1008"/>
      <c r="AF130" s="1008"/>
      <c r="AG130" s="1008"/>
      <c r="AH130" s="1008"/>
      <c r="AI130" s="1008"/>
      <c r="AJ130" s="1008"/>
      <c r="AK130" s="1009"/>
    </row>
    <row r="131" spans="2:37" ht="30" customHeight="1" thickTop="1" thickBot="1" x14ac:dyDescent="0.3">
      <c r="AA131" s="179"/>
    </row>
    <row r="132" spans="2:37" ht="30" customHeight="1" thickTop="1" thickBot="1" x14ac:dyDescent="0.4">
      <c r="B132" s="936" t="s">
        <v>375</v>
      </c>
      <c r="C132" s="937"/>
      <c r="D132" s="937"/>
      <c r="E132" s="937"/>
      <c r="F132" s="937"/>
      <c r="G132" s="937"/>
      <c r="H132" s="937"/>
      <c r="I132" s="937"/>
      <c r="J132" s="937"/>
      <c r="K132" s="937"/>
      <c r="L132" s="937"/>
      <c r="M132" s="937"/>
      <c r="N132" s="937"/>
      <c r="O132" s="937"/>
      <c r="P132" s="937"/>
      <c r="Q132" s="937"/>
      <c r="R132" s="937"/>
      <c r="S132" s="937"/>
      <c r="T132" s="937"/>
      <c r="U132" s="937"/>
      <c r="V132" s="937"/>
      <c r="W132" s="937"/>
      <c r="X132" s="937"/>
      <c r="Y132" s="937"/>
      <c r="Z132" s="938"/>
      <c r="AA132" s="930"/>
      <c r="AB132" s="1010"/>
      <c r="AC132" s="1010"/>
      <c r="AD132" s="1010"/>
      <c r="AE132" s="1010"/>
      <c r="AF132" s="1010"/>
      <c r="AG132" s="1010"/>
      <c r="AH132" s="1010"/>
      <c r="AI132" s="1010"/>
      <c r="AJ132" s="1010"/>
      <c r="AK132" s="1011"/>
    </row>
    <row r="133" spans="2:37" ht="30" customHeight="1" thickTop="1" thickBot="1" x14ac:dyDescent="0.3"/>
    <row r="134" spans="2:37" ht="30" customHeight="1" thickTop="1" thickBot="1" x14ac:dyDescent="0.4">
      <c r="B134" s="936" t="s">
        <v>376</v>
      </c>
      <c r="C134" s="1038"/>
      <c r="D134" s="1038"/>
      <c r="E134" s="1038"/>
      <c r="F134" s="1038"/>
      <c r="G134" s="1038"/>
      <c r="H134" s="1038"/>
      <c r="I134" s="1038"/>
      <c r="J134" s="1038"/>
      <c r="K134" s="1038"/>
      <c r="L134" s="1038"/>
      <c r="M134" s="1038"/>
      <c r="N134" s="1038"/>
      <c r="O134" s="1038"/>
      <c r="P134" s="1038"/>
      <c r="Q134" s="1038"/>
      <c r="R134" s="1038"/>
      <c r="S134" s="1038"/>
      <c r="T134" s="1038"/>
      <c r="U134" s="1038"/>
      <c r="V134" s="1038"/>
      <c r="W134" s="1038"/>
      <c r="X134" s="1038"/>
      <c r="Y134" s="1038"/>
      <c r="Z134" s="1038"/>
      <c r="AA134" s="1038"/>
      <c r="AB134" s="1038"/>
      <c r="AC134" s="1038"/>
      <c r="AD134" s="1038"/>
      <c r="AE134" s="1038"/>
      <c r="AF134" s="1038"/>
      <c r="AG134" s="1038"/>
      <c r="AH134" s="1038"/>
      <c r="AI134" s="1038"/>
      <c r="AJ134" s="1038"/>
      <c r="AK134" s="1039"/>
    </row>
    <row r="135" spans="2:37" ht="30" customHeight="1" thickTop="1" x14ac:dyDescent="0.25">
      <c r="B135" s="814"/>
      <c r="C135" s="1018"/>
      <c r="D135" s="1018"/>
      <c r="E135" s="1018"/>
      <c r="F135" s="1018"/>
      <c r="G135" s="1018"/>
      <c r="H135" s="1018"/>
      <c r="I135" s="1018"/>
      <c r="J135" s="1018"/>
      <c r="K135" s="1018"/>
      <c r="L135" s="1018"/>
      <c r="M135" s="1018"/>
      <c r="N135" s="1018"/>
      <c r="O135" s="1018"/>
      <c r="P135" s="1018"/>
      <c r="Q135" s="1018"/>
      <c r="R135" s="1018"/>
      <c r="S135" s="1018"/>
      <c r="T135" s="1018"/>
      <c r="U135" s="1018"/>
      <c r="V135" s="1018"/>
      <c r="W135" s="1018"/>
      <c r="X135" s="1018"/>
      <c r="Y135" s="1018"/>
      <c r="Z135" s="1018"/>
      <c r="AA135" s="1018"/>
      <c r="AB135" s="1018"/>
      <c r="AC135" s="1018"/>
      <c r="AD135" s="1018"/>
      <c r="AE135" s="1018"/>
      <c r="AF135" s="1018"/>
      <c r="AG135" s="1018"/>
      <c r="AH135" s="1018"/>
      <c r="AI135" s="1018"/>
      <c r="AJ135" s="1018"/>
      <c r="AK135" s="1019"/>
    </row>
    <row r="136" spans="2:37" ht="30" customHeight="1" x14ac:dyDescent="0.25">
      <c r="B136" s="1020"/>
      <c r="C136" s="1021"/>
      <c r="D136" s="1021"/>
      <c r="E136" s="1021"/>
      <c r="F136" s="1021"/>
      <c r="G136" s="1021"/>
      <c r="H136" s="1021"/>
      <c r="I136" s="1021"/>
      <c r="J136" s="1021"/>
      <c r="K136" s="1021"/>
      <c r="L136" s="1021"/>
      <c r="M136" s="1021"/>
      <c r="N136" s="1021"/>
      <c r="O136" s="1021"/>
      <c r="P136" s="1021"/>
      <c r="Q136" s="1021"/>
      <c r="R136" s="1021"/>
      <c r="S136" s="1021"/>
      <c r="T136" s="1021"/>
      <c r="U136" s="1021"/>
      <c r="V136" s="1021"/>
      <c r="W136" s="1021"/>
      <c r="X136" s="1021"/>
      <c r="Y136" s="1021"/>
      <c r="Z136" s="1021"/>
      <c r="AA136" s="1021"/>
      <c r="AB136" s="1021"/>
      <c r="AC136" s="1021"/>
      <c r="AD136" s="1021"/>
      <c r="AE136" s="1021"/>
      <c r="AF136" s="1021"/>
      <c r="AG136" s="1021"/>
      <c r="AH136" s="1021"/>
      <c r="AI136" s="1021"/>
      <c r="AJ136" s="1021"/>
      <c r="AK136" s="1022"/>
    </row>
    <row r="137" spans="2:37" ht="30" customHeight="1" x14ac:dyDescent="0.25">
      <c r="B137" s="1020"/>
      <c r="C137" s="1021"/>
      <c r="D137" s="1021"/>
      <c r="E137" s="1021"/>
      <c r="F137" s="1021"/>
      <c r="G137" s="1021"/>
      <c r="H137" s="1021"/>
      <c r="I137" s="1021"/>
      <c r="J137" s="1021"/>
      <c r="K137" s="1021"/>
      <c r="L137" s="1021"/>
      <c r="M137" s="1021"/>
      <c r="N137" s="1021"/>
      <c r="O137" s="1021"/>
      <c r="P137" s="1021"/>
      <c r="Q137" s="1021"/>
      <c r="R137" s="1021"/>
      <c r="S137" s="1021"/>
      <c r="T137" s="1021"/>
      <c r="U137" s="1021"/>
      <c r="V137" s="1021"/>
      <c r="W137" s="1021"/>
      <c r="X137" s="1021"/>
      <c r="Y137" s="1021"/>
      <c r="Z137" s="1021"/>
      <c r="AA137" s="1021"/>
      <c r="AB137" s="1021"/>
      <c r="AC137" s="1021"/>
      <c r="AD137" s="1021"/>
      <c r="AE137" s="1021"/>
      <c r="AF137" s="1021"/>
      <c r="AG137" s="1021"/>
      <c r="AH137" s="1021"/>
      <c r="AI137" s="1021"/>
      <c r="AJ137" s="1021"/>
      <c r="AK137" s="1022"/>
    </row>
    <row r="138" spans="2:37" ht="30" customHeight="1" x14ac:dyDescent="0.25">
      <c r="B138" s="1020"/>
      <c r="C138" s="1021"/>
      <c r="D138" s="1021"/>
      <c r="E138" s="1021"/>
      <c r="F138" s="1021"/>
      <c r="G138" s="1021"/>
      <c r="H138" s="1021"/>
      <c r="I138" s="1021"/>
      <c r="J138" s="1021"/>
      <c r="K138" s="1021"/>
      <c r="L138" s="1021"/>
      <c r="M138" s="1021"/>
      <c r="N138" s="1021"/>
      <c r="O138" s="1021"/>
      <c r="P138" s="1021"/>
      <c r="Q138" s="1021"/>
      <c r="R138" s="1021"/>
      <c r="S138" s="1021"/>
      <c r="T138" s="1021"/>
      <c r="U138" s="1021"/>
      <c r="V138" s="1021"/>
      <c r="W138" s="1021"/>
      <c r="X138" s="1021"/>
      <c r="Y138" s="1021"/>
      <c r="Z138" s="1021"/>
      <c r="AA138" s="1021"/>
      <c r="AB138" s="1021"/>
      <c r="AC138" s="1021"/>
      <c r="AD138" s="1021"/>
      <c r="AE138" s="1021"/>
      <c r="AF138" s="1021"/>
      <c r="AG138" s="1021"/>
      <c r="AH138" s="1021"/>
      <c r="AI138" s="1021"/>
      <c r="AJ138" s="1021"/>
      <c r="AK138" s="1022"/>
    </row>
    <row r="139" spans="2:37" ht="30" customHeight="1" x14ac:dyDescent="0.25">
      <c r="B139" s="1020"/>
      <c r="C139" s="1021"/>
      <c r="D139" s="1021"/>
      <c r="E139" s="1021"/>
      <c r="F139" s="1021"/>
      <c r="G139" s="1021"/>
      <c r="H139" s="1021"/>
      <c r="I139" s="1021"/>
      <c r="J139" s="1021"/>
      <c r="K139" s="1021"/>
      <c r="L139" s="1021"/>
      <c r="M139" s="1021"/>
      <c r="N139" s="1021"/>
      <c r="O139" s="1021"/>
      <c r="P139" s="1021"/>
      <c r="Q139" s="1021"/>
      <c r="R139" s="1021"/>
      <c r="S139" s="1021"/>
      <c r="T139" s="1021"/>
      <c r="U139" s="1021"/>
      <c r="V139" s="1021"/>
      <c r="W139" s="1021"/>
      <c r="X139" s="1021"/>
      <c r="Y139" s="1021"/>
      <c r="Z139" s="1021"/>
      <c r="AA139" s="1021"/>
      <c r="AB139" s="1021"/>
      <c r="AC139" s="1021"/>
      <c r="AD139" s="1021"/>
      <c r="AE139" s="1021"/>
      <c r="AF139" s="1021"/>
      <c r="AG139" s="1021"/>
      <c r="AH139" s="1021"/>
      <c r="AI139" s="1021"/>
      <c r="AJ139" s="1021"/>
      <c r="AK139" s="1022"/>
    </row>
    <row r="140" spans="2:37" ht="30" customHeight="1" x14ac:dyDescent="0.25">
      <c r="B140" s="1020"/>
      <c r="C140" s="1021"/>
      <c r="D140" s="1021"/>
      <c r="E140" s="1021"/>
      <c r="F140" s="1021"/>
      <c r="G140" s="1021"/>
      <c r="H140" s="1021"/>
      <c r="I140" s="1021"/>
      <c r="J140" s="1021"/>
      <c r="K140" s="1021"/>
      <c r="L140" s="1021"/>
      <c r="M140" s="1021"/>
      <c r="N140" s="1021"/>
      <c r="O140" s="1021"/>
      <c r="P140" s="1021"/>
      <c r="Q140" s="1021"/>
      <c r="R140" s="1021"/>
      <c r="S140" s="1021"/>
      <c r="T140" s="1021"/>
      <c r="U140" s="1021"/>
      <c r="V140" s="1021"/>
      <c r="W140" s="1021"/>
      <c r="X140" s="1021"/>
      <c r="Y140" s="1021"/>
      <c r="Z140" s="1021"/>
      <c r="AA140" s="1021"/>
      <c r="AB140" s="1021"/>
      <c r="AC140" s="1021"/>
      <c r="AD140" s="1021"/>
      <c r="AE140" s="1021"/>
      <c r="AF140" s="1021"/>
      <c r="AG140" s="1021"/>
      <c r="AH140" s="1021"/>
      <c r="AI140" s="1021"/>
      <c r="AJ140" s="1021"/>
      <c r="AK140" s="1022"/>
    </row>
    <row r="141" spans="2:37" ht="30" customHeight="1" thickBot="1" x14ac:dyDescent="0.3">
      <c r="B141" s="1023"/>
      <c r="C141" s="1024"/>
      <c r="D141" s="1024"/>
      <c r="E141" s="1024"/>
      <c r="F141" s="1024"/>
      <c r="G141" s="1024"/>
      <c r="H141" s="1024"/>
      <c r="I141" s="1024"/>
      <c r="J141" s="1024"/>
      <c r="K141" s="1024"/>
      <c r="L141" s="1024"/>
      <c r="M141" s="1024"/>
      <c r="N141" s="1024"/>
      <c r="O141" s="1024"/>
      <c r="P141" s="1024"/>
      <c r="Q141" s="1024"/>
      <c r="R141" s="1024"/>
      <c r="S141" s="1024"/>
      <c r="T141" s="1024"/>
      <c r="U141" s="1024"/>
      <c r="V141" s="1024"/>
      <c r="W141" s="1024"/>
      <c r="X141" s="1024"/>
      <c r="Y141" s="1024"/>
      <c r="Z141" s="1024"/>
      <c r="AA141" s="1024"/>
      <c r="AB141" s="1024"/>
      <c r="AC141" s="1024"/>
      <c r="AD141" s="1024"/>
      <c r="AE141" s="1024"/>
      <c r="AF141" s="1024"/>
      <c r="AG141" s="1024"/>
      <c r="AH141" s="1024"/>
      <c r="AI141" s="1024"/>
      <c r="AJ141" s="1024"/>
      <c r="AK141" s="1025"/>
    </row>
    <row r="142" spans="2:37" ht="30" customHeight="1" thickTop="1" thickBot="1" x14ac:dyDescent="0.3">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row>
    <row r="143" spans="2:37" ht="30" customHeight="1" thickTop="1" thickBot="1" x14ac:dyDescent="0.4">
      <c r="B143" s="936" t="s">
        <v>377</v>
      </c>
      <c r="C143" s="937"/>
      <c r="D143" s="937"/>
      <c r="E143" s="937"/>
      <c r="F143" s="937"/>
      <c r="G143" s="937"/>
      <c r="H143" s="937"/>
      <c r="I143" s="937"/>
      <c r="J143" s="937"/>
      <c r="K143" s="937"/>
      <c r="L143" s="937"/>
      <c r="M143" s="937"/>
      <c r="N143" s="937"/>
      <c r="O143" s="937"/>
      <c r="P143" s="937"/>
      <c r="Q143" s="937"/>
      <c r="R143" s="937"/>
      <c r="S143" s="937"/>
      <c r="T143" s="937"/>
      <c r="U143" s="937"/>
      <c r="V143" s="937"/>
      <c r="W143" s="937"/>
      <c r="X143" s="937"/>
      <c r="Y143" s="937"/>
      <c r="Z143" s="938"/>
      <c r="AA143" s="930"/>
      <c r="AB143" s="1010"/>
      <c r="AC143" s="1010"/>
      <c r="AD143" s="1010"/>
      <c r="AE143" s="1010"/>
      <c r="AF143" s="1010"/>
      <c r="AG143" s="1010"/>
      <c r="AH143" s="1010"/>
      <c r="AI143" s="1010"/>
      <c r="AJ143" s="1010"/>
      <c r="AK143" s="1011"/>
    </row>
    <row r="144" spans="2:37" ht="30" customHeight="1" thickTop="1" thickBot="1" x14ac:dyDescent="0.3"/>
    <row r="145" spans="2:37" ht="30" customHeight="1" thickTop="1" thickBot="1" x14ac:dyDescent="0.4">
      <c r="B145" s="936" t="s">
        <v>274</v>
      </c>
      <c r="C145" s="1038"/>
      <c r="D145" s="1038"/>
      <c r="E145" s="1038"/>
      <c r="F145" s="1038"/>
      <c r="G145" s="1038"/>
      <c r="H145" s="1038"/>
      <c r="I145" s="1038"/>
      <c r="J145" s="1038"/>
      <c r="K145" s="1038"/>
      <c r="L145" s="1038"/>
      <c r="M145" s="1038"/>
      <c r="N145" s="1038"/>
      <c r="O145" s="1038"/>
      <c r="P145" s="1038"/>
      <c r="Q145" s="1038"/>
      <c r="R145" s="1038"/>
      <c r="S145" s="1038"/>
      <c r="T145" s="1038"/>
      <c r="U145" s="1038"/>
      <c r="V145" s="1038"/>
      <c r="W145" s="1038"/>
      <c r="X145" s="1038"/>
      <c r="Y145" s="1038"/>
      <c r="Z145" s="1038"/>
      <c r="AA145" s="1038"/>
      <c r="AB145" s="1038"/>
      <c r="AC145" s="1038"/>
      <c r="AD145" s="1038"/>
      <c r="AE145" s="1038"/>
      <c r="AF145" s="1038"/>
      <c r="AG145" s="1038"/>
      <c r="AH145" s="1038"/>
      <c r="AI145" s="1038"/>
      <c r="AJ145" s="1038"/>
      <c r="AK145" s="1039"/>
    </row>
    <row r="146" spans="2:37" ht="30" customHeight="1" thickTop="1" x14ac:dyDescent="0.25">
      <c r="B146" s="814"/>
      <c r="C146" s="1018"/>
      <c r="D146" s="1018"/>
      <c r="E146" s="1018"/>
      <c r="F146" s="1018"/>
      <c r="G146" s="1018"/>
      <c r="H146" s="1018"/>
      <c r="I146" s="1018"/>
      <c r="J146" s="1018"/>
      <c r="K146" s="1018"/>
      <c r="L146" s="1018"/>
      <c r="M146" s="1018"/>
      <c r="N146" s="1018"/>
      <c r="O146" s="1018"/>
      <c r="P146" s="1018"/>
      <c r="Q146" s="1018"/>
      <c r="R146" s="1018"/>
      <c r="S146" s="1018"/>
      <c r="T146" s="1018"/>
      <c r="U146" s="1018"/>
      <c r="V146" s="1018"/>
      <c r="W146" s="1018"/>
      <c r="X146" s="1018"/>
      <c r="Y146" s="1018"/>
      <c r="Z146" s="1018"/>
      <c r="AA146" s="1018"/>
      <c r="AB146" s="1018"/>
      <c r="AC146" s="1018"/>
      <c r="AD146" s="1018"/>
      <c r="AE146" s="1018"/>
      <c r="AF146" s="1018"/>
      <c r="AG146" s="1018"/>
      <c r="AH146" s="1018"/>
      <c r="AI146" s="1018"/>
      <c r="AJ146" s="1018"/>
      <c r="AK146" s="1019"/>
    </row>
    <row r="147" spans="2:37" ht="30" customHeight="1" x14ac:dyDescent="0.25">
      <c r="B147" s="1020"/>
      <c r="C147" s="1021"/>
      <c r="D147" s="1021"/>
      <c r="E147" s="1021"/>
      <c r="F147" s="1021"/>
      <c r="G147" s="1021"/>
      <c r="H147" s="1021"/>
      <c r="I147" s="1021"/>
      <c r="J147" s="1021"/>
      <c r="K147" s="1021"/>
      <c r="L147" s="1021"/>
      <c r="M147" s="1021"/>
      <c r="N147" s="1021"/>
      <c r="O147" s="1021"/>
      <c r="P147" s="1021"/>
      <c r="Q147" s="1021"/>
      <c r="R147" s="1021"/>
      <c r="S147" s="1021"/>
      <c r="T147" s="1021"/>
      <c r="U147" s="1021"/>
      <c r="V147" s="1021"/>
      <c r="W147" s="1021"/>
      <c r="X147" s="1021"/>
      <c r="Y147" s="1021"/>
      <c r="Z147" s="1021"/>
      <c r="AA147" s="1021"/>
      <c r="AB147" s="1021"/>
      <c r="AC147" s="1021"/>
      <c r="AD147" s="1021"/>
      <c r="AE147" s="1021"/>
      <c r="AF147" s="1021"/>
      <c r="AG147" s="1021"/>
      <c r="AH147" s="1021"/>
      <c r="AI147" s="1021"/>
      <c r="AJ147" s="1021"/>
      <c r="AK147" s="1022"/>
    </row>
    <row r="148" spans="2:37" ht="30" customHeight="1" x14ac:dyDescent="0.25">
      <c r="B148" s="1020"/>
      <c r="C148" s="1021"/>
      <c r="D148" s="1021"/>
      <c r="E148" s="1021"/>
      <c r="F148" s="1021"/>
      <c r="G148" s="1021"/>
      <c r="H148" s="1021"/>
      <c r="I148" s="1021"/>
      <c r="J148" s="1021"/>
      <c r="K148" s="1021"/>
      <c r="L148" s="1021"/>
      <c r="M148" s="1021"/>
      <c r="N148" s="1021"/>
      <c r="O148" s="1021"/>
      <c r="P148" s="1021"/>
      <c r="Q148" s="1021"/>
      <c r="R148" s="1021"/>
      <c r="S148" s="1021"/>
      <c r="T148" s="1021"/>
      <c r="U148" s="1021"/>
      <c r="V148" s="1021"/>
      <c r="W148" s="1021"/>
      <c r="X148" s="1021"/>
      <c r="Y148" s="1021"/>
      <c r="Z148" s="1021"/>
      <c r="AA148" s="1021"/>
      <c r="AB148" s="1021"/>
      <c r="AC148" s="1021"/>
      <c r="AD148" s="1021"/>
      <c r="AE148" s="1021"/>
      <c r="AF148" s="1021"/>
      <c r="AG148" s="1021"/>
      <c r="AH148" s="1021"/>
      <c r="AI148" s="1021"/>
      <c r="AJ148" s="1021"/>
      <c r="AK148" s="1022"/>
    </row>
    <row r="149" spans="2:37" ht="30" customHeight="1" x14ac:dyDescent="0.25">
      <c r="B149" s="1020"/>
      <c r="C149" s="1021"/>
      <c r="D149" s="1021"/>
      <c r="E149" s="1021"/>
      <c r="F149" s="1021"/>
      <c r="G149" s="1021"/>
      <c r="H149" s="1021"/>
      <c r="I149" s="1021"/>
      <c r="J149" s="1021"/>
      <c r="K149" s="1021"/>
      <c r="L149" s="1021"/>
      <c r="M149" s="1021"/>
      <c r="N149" s="1021"/>
      <c r="O149" s="1021"/>
      <c r="P149" s="1021"/>
      <c r="Q149" s="1021"/>
      <c r="R149" s="1021"/>
      <c r="S149" s="1021"/>
      <c r="T149" s="1021"/>
      <c r="U149" s="1021"/>
      <c r="V149" s="1021"/>
      <c r="W149" s="1021"/>
      <c r="X149" s="1021"/>
      <c r="Y149" s="1021"/>
      <c r="Z149" s="1021"/>
      <c r="AA149" s="1021"/>
      <c r="AB149" s="1021"/>
      <c r="AC149" s="1021"/>
      <c r="AD149" s="1021"/>
      <c r="AE149" s="1021"/>
      <c r="AF149" s="1021"/>
      <c r="AG149" s="1021"/>
      <c r="AH149" s="1021"/>
      <c r="AI149" s="1021"/>
      <c r="AJ149" s="1021"/>
      <c r="AK149" s="1022"/>
    </row>
    <row r="150" spans="2:37" ht="30" customHeight="1" x14ac:dyDescent="0.25">
      <c r="B150" s="1020"/>
      <c r="C150" s="1021"/>
      <c r="D150" s="1021"/>
      <c r="E150" s="1021"/>
      <c r="F150" s="1021"/>
      <c r="G150" s="1021"/>
      <c r="H150" s="1021"/>
      <c r="I150" s="1021"/>
      <c r="J150" s="1021"/>
      <c r="K150" s="1021"/>
      <c r="L150" s="1021"/>
      <c r="M150" s="1021"/>
      <c r="N150" s="1021"/>
      <c r="O150" s="1021"/>
      <c r="P150" s="1021"/>
      <c r="Q150" s="1021"/>
      <c r="R150" s="1021"/>
      <c r="S150" s="1021"/>
      <c r="T150" s="1021"/>
      <c r="U150" s="1021"/>
      <c r="V150" s="1021"/>
      <c r="W150" s="1021"/>
      <c r="X150" s="1021"/>
      <c r="Y150" s="1021"/>
      <c r="Z150" s="1021"/>
      <c r="AA150" s="1021"/>
      <c r="AB150" s="1021"/>
      <c r="AC150" s="1021"/>
      <c r="AD150" s="1021"/>
      <c r="AE150" s="1021"/>
      <c r="AF150" s="1021"/>
      <c r="AG150" s="1021"/>
      <c r="AH150" s="1021"/>
      <c r="AI150" s="1021"/>
      <c r="AJ150" s="1021"/>
      <c r="AK150" s="1022"/>
    </row>
    <row r="151" spans="2:37" ht="30" customHeight="1" x14ac:dyDescent="0.25">
      <c r="B151" s="1020"/>
      <c r="C151" s="1021"/>
      <c r="D151" s="1021"/>
      <c r="E151" s="1021"/>
      <c r="F151" s="1021"/>
      <c r="G151" s="1021"/>
      <c r="H151" s="1021"/>
      <c r="I151" s="1021"/>
      <c r="J151" s="1021"/>
      <c r="K151" s="1021"/>
      <c r="L151" s="1021"/>
      <c r="M151" s="1021"/>
      <c r="N151" s="1021"/>
      <c r="O151" s="1021"/>
      <c r="P151" s="1021"/>
      <c r="Q151" s="1021"/>
      <c r="R151" s="1021"/>
      <c r="S151" s="1021"/>
      <c r="T151" s="1021"/>
      <c r="U151" s="1021"/>
      <c r="V151" s="1021"/>
      <c r="W151" s="1021"/>
      <c r="X151" s="1021"/>
      <c r="Y151" s="1021"/>
      <c r="Z151" s="1021"/>
      <c r="AA151" s="1021"/>
      <c r="AB151" s="1021"/>
      <c r="AC151" s="1021"/>
      <c r="AD151" s="1021"/>
      <c r="AE151" s="1021"/>
      <c r="AF151" s="1021"/>
      <c r="AG151" s="1021"/>
      <c r="AH151" s="1021"/>
      <c r="AI151" s="1021"/>
      <c r="AJ151" s="1021"/>
      <c r="AK151" s="1022"/>
    </row>
    <row r="152" spans="2:37" ht="30" customHeight="1" thickBot="1" x14ac:dyDescent="0.3">
      <c r="B152" s="1023"/>
      <c r="C152" s="1024"/>
      <c r="D152" s="1024"/>
      <c r="E152" s="1024"/>
      <c r="F152" s="1024"/>
      <c r="G152" s="1024"/>
      <c r="H152" s="1024"/>
      <c r="I152" s="1024"/>
      <c r="J152" s="1024"/>
      <c r="K152" s="1024"/>
      <c r="L152" s="1024"/>
      <c r="M152" s="1024"/>
      <c r="N152" s="1024"/>
      <c r="O152" s="1024"/>
      <c r="P152" s="1024"/>
      <c r="Q152" s="1024"/>
      <c r="R152" s="1024"/>
      <c r="S152" s="1024"/>
      <c r="T152" s="1024"/>
      <c r="U152" s="1024"/>
      <c r="V152" s="1024"/>
      <c r="W152" s="1024"/>
      <c r="X152" s="1024"/>
      <c r="Y152" s="1024"/>
      <c r="Z152" s="1024"/>
      <c r="AA152" s="1024"/>
      <c r="AB152" s="1024"/>
      <c r="AC152" s="1024"/>
      <c r="AD152" s="1024"/>
      <c r="AE152" s="1024"/>
      <c r="AF152" s="1024"/>
      <c r="AG152" s="1024"/>
      <c r="AH152" s="1024"/>
      <c r="AI152" s="1024"/>
      <c r="AJ152" s="1024"/>
      <c r="AK152" s="1025"/>
    </row>
    <row r="153" spans="2:37" ht="30" customHeight="1" thickTop="1" x14ac:dyDescent="0.25">
      <c r="B153" s="113" t="s">
        <v>224</v>
      </c>
    </row>
    <row r="154" spans="2:37" ht="30" hidden="1" customHeight="1" x14ac:dyDescent="0.25"/>
    <row r="155" spans="2:37" ht="30" hidden="1" customHeight="1" x14ac:dyDescent="0.25"/>
    <row r="156" spans="2:37" ht="30" hidden="1" customHeight="1" x14ac:dyDescent="0.25"/>
    <row r="157" spans="2:37" ht="30" hidden="1" customHeight="1" x14ac:dyDescent="0.25"/>
    <row r="158" spans="2:37" ht="30" hidden="1" customHeight="1" x14ac:dyDescent="0.25"/>
    <row r="159" spans="2:37" ht="30" hidden="1" customHeight="1" x14ac:dyDescent="0.25"/>
    <row r="160" spans="2:37" ht="30" hidden="1" customHeight="1" x14ac:dyDescent="0.25"/>
    <row r="161" ht="30" hidden="1" customHeight="1" x14ac:dyDescent="0.25"/>
    <row r="162" ht="30" hidden="1" customHeight="1" x14ac:dyDescent="0.25"/>
    <row r="163" ht="30" hidden="1" customHeight="1" x14ac:dyDescent="0.25"/>
    <row r="164" ht="30" hidden="1" customHeight="1" x14ac:dyDescent="0.25"/>
    <row r="165" ht="30" hidden="1" customHeight="1" x14ac:dyDescent="0.25"/>
    <row r="166" ht="30" hidden="1" customHeight="1" x14ac:dyDescent="0.25"/>
    <row r="167" ht="30" hidden="1" customHeight="1" x14ac:dyDescent="0.25"/>
    <row r="168" ht="30" hidden="1" customHeight="1" x14ac:dyDescent="0.25"/>
    <row r="337" x14ac:dyDescent="0.25"/>
    <row r="338" x14ac:dyDescent="0.25"/>
    <row r="339"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sheetData>
  <sheetProtection sheet="1" selectLockedCells="1"/>
  <mergeCells count="244">
    <mergeCell ref="AI123:AK123"/>
    <mergeCell ref="C56:AE59"/>
    <mergeCell ref="AF44:AH44"/>
    <mergeCell ref="AI44:AK44"/>
    <mergeCell ref="AF52:AH52"/>
    <mergeCell ref="C77:AE77"/>
    <mergeCell ref="AF79:AH79"/>
    <mergeCell ref="AI79:AK79"/>
    <mergeCell ref="AF80:AH80"/>
    <mergeCell ref="AI80:AK80"/>
    <mergeCell ref="AI52:AK52"/>
    <mergeCell ref="C53:AE53"/>
    <mergeCell ref="AF53:AH53"/>
    <mergeCell ref="AF77:AH77"/>
    <mergeCell ref="B74:AK74"/>
    <mergeCell ref="C80:AE80"/>
    <mergeCell ref="AF75:AH75"/>
    <mergeCell ref="AI75:AK75"/>
    <mergeCell ref="C76:AE76"/>
    <mergeCell ref="AI53:AK53"/>
    <mergeCell ref="C55:AE55"/>
    <mergeCell ref="AF55:AH55"/>
    <mergeCell ref="AI55:AK55"/>
    <mergeCell ref="C73:AE73"/>
    <mergeCell ref="AI63:AK63"/>
    <mergeCell ref="C54:AE54"/>
    <mergeCell ref="AF54:AH54"/>
    <mergeCell ref="AI54:AK54"/>
    <mergeCell ref="AI65:AK65"/>
    <mergeCell ref="AF66:AH66"/>
    <mergeCell ref="AI66:AK66"/>
    <mergeCell ref="C65:AE65"/>
    <mergeCell ref="C67:AE70"/>
    <mergeCell ref="B145:AK145"/>
    <mergeCell ref="C10:AE13"/>
    <mergeCell ref="C16:AE16"/>
    <mergeCell ref="C17:AE17"/>
    <mergeCell ref="C63:AE63"/>
    <mergeCell ref="AF65:AH65"/>
    <mergeCell ref="C34:AE34"/>
    <mergeCell ref="C20:AE20"/>
    <mergeCell ref="AF33:AH33"/>
    <mergeCell ref="AF20:AH20"/>
    <mergeCell ref="AI33:AK33"/>
    <mergeCell ref="AF34:AH34"/>
    <mergeCell ref="AI34:AK34"/>
    <mergeCell ref="AF35:AH35"/>
    <mergeCell ref="AI35:AK35"/>
    <mergeCell ref="AF16:AH16"/>
    <mergeCell ref="C99:AE99"/>
    <mergeCell ref="B43:AK43"/>
    <mergeCell ref="B51:AK51"/>
    <mergeCell ref="C45:AE45"/>
    <mergeCell ref="C46:AE46"/>
    <mergeCell ref="C50:AE50"/>
    <mergeCell ref="C47:AE47"/>
    <mergeCell ref="AF45:AH45"/>
    <mergeCell ref="AF18:AH18"/>
    <mergeCell ref="AI18:AK18"/>
    <mergeCell ref="AI20:AK20"/>
    <mergeCell ref="AF21:AH21"/>
    <mergeCell ref="AI21:AK21"/>
    <mergeCell ref="AF22:AH22"/>
    <mergeCell ref="AI22:AK22"/>
    <mergeCell ref="C52:AE52"/>
    <mergeCell ref="C48:AE48"/>
    <mergeCell ref="AF48:AH48"/>
    <mergeCell ref="AI48:AK48"/>
    <mergeCell ref="C49:AE49"/>
    <mergeCell ref="AF49:AH49"/>
    <mergeCell ref="AI49:AK49"/>
    <mergeCell ref="AI45:AK45"/>
    <mergeCell ref="AF46:AH46"/>
    <mergeCell ref="AI46:AK46"/>
    <mergeCell ref="AF47:AH47"/>
    <mergeCell ref="AI47:AK47"/>
    <mergeCell ref="AF50:AH50"/>
    <mergeCell ref="AI50:AK50"/>
    <mergeCell ref="C44:AE44"/>
    <mergeCell ref="C97:AE97"/>
    <mergeCell ref="AF61:AK61"/>
    <mergeCell ref="B92:AE92"/>
    <mergeCell ref="B134:AK134"/>
    <mergeCell ref="AF92:AK92"/>
    <mergeCell ref="B106:AE106"/>
    <mergeCell ref="AF106:AK106"/>
    <mergeCell ref="C64:AE64"/>
    <mergeCell ref="AF62:AH62"/>
    <mergeCell ref="C66:AE66"/>
    <mergeCell ref="C62:AE62"/>
    <mergeCell ref="C110:AE110"/>
    <mergeCell ref="C113:AE113"/>
    <mergeCell ref="AI81:AK81"/>
    <mergeCell ref="AF84:AH84"/>
    <mergeCell ref="AI84:AK84"/>
    <mergeCell ref="B119:AE119"/>
    <mergeCell ref="B72:AE72"/>
    <mergeCell ref="AF72:AK72"/>
    <mergeCell ref="C96:AE96"/>
    <mergeCell ref="AF73:AH73"/>
    <mergeCell ref="AI73:AK73"/>
    <mergeCell ref="AF64:AH64"/>
    <mergeCell ref="AI64:AK64"/>
    <mergeCell ref="B146:AK152"/>
    <mergeCell ref="B135:AK141"/>
    <mergeCell ref="C18:AE18"/>
    <mergeCell ref="C19:AE19"/>
    <mergeCell ref="AF19:AH19"/>
    <mergeCell ref="AI19:AK19"/>
    <mergeCell ref="C21:AE21"/>
    <mergeCell ref="C22:AE22"/>
    <mergeCell ref="C23:AE26"/>
    <mergeCell ref="C29:AE29"/>
    <mergeCell ref="C31:AE31"/>
    <mergeCell ref="C32:AE32"/>
    <mergeCell ref="C30:AE30"/>
    <mergeCell ref="AF29:AH29"/>
    <mergeCell ref="AI29:AK29"/>
    <mergeCell ref="AF30:AH30"/>
    <mergeCell ref="AI30:AK30"/>
    <mergeCell ref="AF31:AH31"/>
    <mergeCell ref="AI31:AK31"/>
    <mergeCell ref="AF32:AH32"/>
    <mergeCell ref="AI32:AK32"/>
    <mergeCell ref="B143:Z143"/>
    <mergeCell ref="AA143:AK143"/>
    <mergeCell ref="C93:AE93"/>
    <mergeCell ref="B130:Z130"/>
    <mergeCell ref="AA130:AK130"/>
    <mergeCell ref="B132:Z132"/>
    <mergeCell ref="AA132:AK132"/>
    <mergeCell ref="C6:AE6"/>
    <mergeCell ref="C7:AE7"/>
    <mergeCell ref="C9:AE9"/>
    <mergeCell ref="C33:AE33"/>
    <mergeCell ref="B15:AE15"/>
    <mergeCell ref="AF15:AK15"/>
    <mergeCell ref="AF6:AH6"/>
    <mergeCell ref="AI6:AK6"/>
    <mergeCell ref="AF7:AH7"/>
    <mergeCell ref="AI7:AK7"/>
    <mergeCell ref="AF9:AH9"/>
    <mergeCell ref="AI9:AK9"/>
    <mergeCell ref="B28:AE28"/>
    <mergeCell ref="AF28:AK28"/>
    <mergeCell ref="B61:AE61"/>
    <mergeCell ref="AI62:AK62"/>
    <mergeCell ref="AF63:AH63"/>
    <mergeCell ref="C94:AE94"/>
    <mergeCell ref="AF93:AH93"/>
    <mergeCell ref="AI93:AK93"/>
    <mergeCell ref="AF96:AH96"/>
    <mergeCell ref="AI96:AK96"/>
    <mergeCell ref="AF95:AH95"/>
    <mergeCell ref="AI95:AK95"/>
    <mergeCell ref="C95:AE95"/>
    <mergeCell ref="AF94:AH94"/>
    <mergeCell ref="AI94:AK94"/>
    <mergeCell ref="B2:AK2"/>
    <mergeCell ref="B3:AK3"/>
    <mergeCell ref="AF5:AK5"/>
    <mergeCell ref="B5:AE5"/>
    <mergeCell ref="AF8:AH8"/>
    <mergeCell ref="AI8:AK8"/>
    <mergeCell ref="C8:AE8"/>
    <mergeCell ref="AI16:AK16"/>
    <mergeCell ref="AF17:AH17"/>
    <mergeCell ref="AI17:AK17"/>
    <mergeCell ref="B41:AE41"/>
    <mergeCell ref="AF41:AK41"/>
    <mergeCell ref="C42:AE42"/>
    <mergeCell ref="AF42:AH42"/>
    <mergeCell ref="AI42:AK42"/>
    <mergeCell ref="C35:AE35"/>
    <mergeCell ref="C36:AE39"/>
    <mergeCell ref="AI78:AK78"/>
    <mergeCell ref="C86:AE86"/>
    <mergeCell ref="AF86:AH86"/>
    <mergeCell ref="AI86:AK86"/>
    <mergeCell ref="C87:AE90"/>
    <mergeCell ref="AF76:AH76"/>
    <mergeCell ref="AI76:AK76"/>
    <mergeCell ref="AI77:AK77"/>
    <mergeCell ref="C78:AE78"/>
    <mergeCell ref="AF78:AH78"/>
    <mergeCell ref="AF83:AH83"/>
    <mergeCell ref="AI83:AK83"/>
    <mergeCell ref="C79:AE79"/>
    <mergeCell ref="AF85:AH85"/>
    <mergeCell ref="AI85:AK85"/>
    <mergeCell ref="C83:AE83"/>
    <mergeCell ref="B82:AK82"/>
    <mergeCell ref="C84:AE84"/>
    <mergeCell ref="C85:AE85"/>
    <mergeCell ref="C81:AE81"/>
    <mergeCell ref="AF81:AH81"/>
    <mergeCell ref="C75:AE75"/>
    <mergeCell ref="C125:AE128"/>
    <mergeCell ref="C111:AE111"/>
    <mergeCell ref="C112:AE112"/>
    <mergeCell ref="AF111:AH111"/>
    <mergeCell ref="AF112:AH112"/>
    <mergeCell ref="AI111:AK111"/>
    <mergeCell ref="AI112:AK112"/>
    <mergeCell ref="C122:AE122"/>
    <mergeCell ref="AF122:AH122"/>
    <mergeCell ref="AI122:AK122"/>
    <mergeCell ref="C124:AE124"/>
    <mergeCell ref="AF124:AH124"/>
    <mergeCell ref="AI124:AK124"/>
    <mergeCell ref="C120:AE120"/>
    <mergeCell ref="AF120:AH120"/>
    <mergeCell ref="AI120:AK120"/>
    <mergeCell ref="C121:AE121"/>
    <mergeCell ref="AF121:AH121"/>
    <mergeCell ref="AI121:AK121"/>
    <mergeCell ref="C114:AE117"/>
    <mergeCell ref="AF119:AK119"/>
    <mergeCell ref="AF113:AH113"/>
    <mergeCell ref="AI113:AK113"/>
    <mergeCell ref="C123:AE123"/>
    <mergeCell ref="AF108:AH108"/>
    <mergeCell ref="AI108:AK108"/>
    <mergeCell ref="AF109:AH109"/>
    <mergeCell ref="AI109:AK109"/>
    <mergeCell ref="C101:AE104"/>
    <mergeCell ref="C108:AE108"/>
    <mergeCell ref="C109:AE109"/>
    <mergeCell ref="AI97:AK97"/>
    <mergeCell ref="AF98:AH98"/>
    <mergeCell ref="AI98:AK98"/>
    <mergeCell ref="AF100:AH100"/>
    <mergeCell ref="AI100:AK100"/>
    <mergeCell ref="AF99:AH99"/>
    <mergeCell ref="AI99:AK99"/>
    <mergeCell ref="AF97:AH97"/>
    <mergeCell ref="C107:AE107"/>
    <mergeCell ref="C100:AE100"/>
    <mergeCell ref="C98:AE98"/>
    <mergeCell ref="AF107:AH107"/>
    <mergeCell ref="AI107:AK107"/>
    <mergeCell ref="AF110:AH110"/>
    <mergeCell ref="AI110:AK110"/>
    <mergeCell ref="AF123:AH123"/>
  </mergeCells>
  <conditionalFormatting sqref="AA130:AK130">
    <cfRule type="expression" dxfId="727" priority="385">
      <formula>$AA$130=""</formula>
    </cfRule>
  </conditionalFormatting>
  <conditionalFormatting sqref="AA132:AK132">
    <cfRule type="expression" dxfId="726" priority="394">
      <formula>ISBLANK($AA$132)</formula>
    </cfRule>
  </conditionalFormatting>
  <conditionalFormatting sqref="AA143:AK143">
    <cfRule type="expression" dxfId="725" priority="391">
      <formula>ISBLANK($AA$143)</formula>
    </cfRule>
  </conditionalFormatting>
  <conditionalFormatting sqref="AF7">
    <cfRule type="expression" dxfId="724" priority="760">
      <formula>ISBLANK($AF$7)</formula>
    </cfRule>
  </conditionalFormatting>
  <conditionalFormatting sqref="AF9">
    <cfRule type="expression" dxfId="723" priority="757">
      <formula>ISBLANK($AF$9)</formula>
    </cfRule>
  </conditionalFormatting>
  <conditionalFormatting sqref="AF98">
    <cfRule type="expression" dxfId="722" priority="556">
      <formula>$AF$98="No"</formula>
    </cfRule>
    <cfRule type="expression" dxfId="721" priority="557">
      <formula>$AF$98="Yes"</formula>
    </cfRule>
    <cfRule type="expression" dxfId="720" priority="558">
      <formula>ISBLANK($AF$98)</formula>
    </cfRule>
  </conditionalFormatting>
  <conditionalFormatting sqref="AF8:AH8">
    <cfRule type="expression" dxfId="719" priority="643">
      <formula>ISBLANK($AF$8)</formula>
    </cfRule>
    <cfRule type="expression" dxfId="718" priority="476">
      <formula>$AF$8="No"</formula>
    </cfRule>
    <cfRule type="expression" dxfId="717" priority="477">
      <formula>$AF$8="Yes"</formula>
    </cfRule>
  </conditionalFormatting>
  <conditionalFormatting sqref="AF17:AH22">
    <cfRule type="expression" dxfId="716" priority="358">
      <formula>ISBLANK($AF17)</formula>
    </cfRule>
    <cfRule type="expression" dxfId="715" priority="352">
      <formula>$AF17="No"</formula>
    </cfRule>
    <cfRule type="expression" dxfId="714" priority="351">
      <formula>$AF17="Yes"</formula>
    </cfRule>
  </conditionalFormatting>
  <conditionalFormatting sqref="AF30:AH30">
    <cfRule type="expression" dxfId="713" priority="640">
      <formula>$AF$30="No"</formula>
    </cfRule>
    <cfRule type="expression" dxfId="712" priority="641">
      <formula>$AF$30="Yes"</formula>
    </cfRule>
    <cfRule type="expression" dxfId="711" priority="642">
      <formula>ISBLANK($AF$30)</formula>
    </cfRule>
  </conditionalFormatting>
  <conditionalFormatting sqref="AF31:AH31">
    <cfRule type="expression" dxfId="710" priority="639">
      <formula>ISBLANK($AF$31)</formula>
    </cfRule>
    <cfRule type="expression" dxfId="709" priority="637">
      <formula>$AF$31="No"</formula>
    </cfRule>
    <cfRule type="expression" dxfId="708" priority="638">
      <formula>$AF$31="Yes"</formula>
    </cfRule>
  </conditionalFormatting>
  <conditionalFormatting sqref="AF32:AH32">
    <cfRule type="expression" dxfId="707" priority="634">
      <formula>$AF$32="No"</formula>
    </cfRule>
    <cfRule type="expression" dxfId="706" priority="635">
      <formula>$AF$32="Yes"</formula>
    </cfRule>
    <cfRule type="expression" dxfId="705" priority="636">
      <formula>ISBLANK($AF$32)</formula>
    </cfRule>
  </conditionalFormatting>
  <conditionalFormatting sqref="AF33:AH33">
    <cfRule type="expression" dxfId="704" priority="633">
      <formula>ISBLANK($AF$33)</formula>
    </cfRule>
    <cfRule type="expression" dxfId="703" priority="632">
      <formula>$AF$33="Yes"</formula>
    </cfRule>
    <cfRule type="expression" dxfId="702" priority="631">
      <formula>$AF$33="No"</formula>
    </cfRule>
  </conditionalFormatting>
  <conditionalFormatting sqref="AF34:AH34">
    <cfRule type="expression" dxfId="701" priority="630">
      <formula>ISBLANK($AF$34)</formula>
    </cfRule>
    <cfRule type="expression" dxfId="700" priority="629">
      <formula>$AF$34="Yes"</formula>
    </cfRule>
    <cfRule type="expression" dxfId="699" priority="628">
      <formula>$AF$34="No"</formula>
    </cfRule>
  </conditionalFormatting>
  <conditionalFormatting sqref="AF35:AH35">
    <cfRule type="expression" dxfId="698" priority="626">
      <formula>$AF$35="Yes"</formula>
    </cfRule>
    <cfRule type="expression" dxfId="697" priority="625">
      <formula>$AF$35="No"</formula>
    </cfRule>
    <cfRule type="expression" dxfId="696" priority="627">
      <formula>ISBLANK($AF$35)</formula>
    </cfRule>
  </conditionalFormatting>
  <conditionalFormatting sqref="AF44:AH44">
    <cfRule type="expression" dxfId="695" priority="82">
      <formula>$AF$44="No"</formula>
    </cfRule>
    <cfRule type="expression" dxfId="694" priority="81">
      <formula>$AF$44="Yes"</formula>
    </cfRule>
    <cfRule type="expression" dxfId="693" priority="875">
      <formula>ISBLANK($AF$44)</formula>
    </cfRule>
  </conditionalFormatting>
  <conditionalFormatting sqref="AF45:AH45">
    <cfRule type="expression" dxfId="692" priority="78">
      <formula>$AF$45="Yes"</formula>
    </cfRule>
    <cfRule type="expression" dxfId="691" priority="79">
      <formula>$AF$45="No"</formula>
    </cfRule>
    <cfRule type="expression" dxfId="690" priority="80">
      <formula>ISBLANK($AF$45)</formula>
    </cfRule>
  </conditionalFormatting>
  <conditionalFormatting sqref="AF46:AH46">
    <cfRule type="expression" dxfId="689" priority="76">
      <formula>ISBLANK($AF$46)</formula>
    </cfRule>
    <cfRule type="expression" dxfId="688" priority="74">
      <formula>$AF$46="Yes"</formula>
    </cfRule>
    <cfRule type="expression" dxfId="687" priority="75">
      <formula>$AF$46="No"</formula>
    </cfRule>
  </conditionalFormatting>
  <conditionalFormatting sqref="AF47:AH47">
    <cfRule type="expression" dxfId="686" priority="71">
      <formula>$AF$47="Yes"</formula>
    </cfRule>
    <cfRule type="expression" dxfId="685" priority="72">
      <formula>$AF$47="No"</formula>
    </cfRule>
    <cfRule type="expression" dxfId="684" priority="73">
      <formula>ISBLANK($AF$47)</formula>
    </cfRule>
  </conditionalFormatting>
  <conditionalFormatting sqref="AF48:AH48">
    <cfRule type="expression" dxfId="683" priority="43">
      <formula>$AF$48="No"</formula>
    </cfRule>
    <cfRule type="expression" dxfId="682" priority="37">
      <formula>ISBLANK($AF$48)</formula>
    </cfRule>
    <cfRule type="expression" dxfId="681" priority="40">
      <formula>$AF$48="Yes"</formula>
    </cfRule>
  </conditionalFormatting>
  <conditionalFormatting sqref="AF49:AH49">
    <cfRule type="expression" dxfId="680" priority="33">
      <formula>$AF$49="No"</formula>
    </cfRule>
    <cfRule type="expression" dxfId="679" priority="31">
      <formula>ISBLANK($AF$49)</formula>
    </cfRule>
    <cfRule type="expression" dxfId="678" priority="32">
      <formula>$AF$49="Yes"</formula>
    </cfRule>
  </conditionalFormatting>
  <conditionalFormatting sqref="AF50:AH50">
    <cfRule type="expression" dxfId="677" priority="67">
      <formula>ISBLANK($AF$50)</formula>
    </cfRule>
    <cfRule type="expression" dxfId="676" priority="66">
      <formula>$AF$50="No"</formula>
    </cfRule>
    <cfRule type="expression" dxfId="675" priority="65">
      <formula>$AF$50="Yes"</formula>
    </cfRule>
  </conditionalFormatting>
  <conditionalFormatting sqref="AF52:AH52">
    <cfRule type="expression" dxfId="674" priority="98">
      <formula>$AF$52="Yes"</formula>
    </cfRule>
    <cfRule type="expression" dxfId="673" priority="99">
      <formula>$AF$52="No"</formula>
    </cfRule>
    <cfRule type="expression" dxfId="672" priority="100">
      <formula>ISBLANK($AF$52)</formula>
    </cfRule>
  </conditionalFormatting>
  <conditionalFormatting sqref="AF53:AH53">
    <cfRule type="expression" dxfId="671" priority="25">
      <formula>ISBLANK($AF$53)</formula>
    </cfRule>
    <cfRule type="expression" dxfId="670" priority="26">
      <formula>$AF$53="Yes"</formula>
    </cfRule>
    <cfRule type="expression" dxfId="669" priority="44">
      <formula>$AF$53="No"</formula>
    </cfRule>
  </conditionalFormatting>
  <conditionalFormatting sqref="AF54:AH54">
    <cfRule type="expression" dxfId="668" priority="20">
      <formula>$AF$54="Yes"</formula>
    </cfRule>
    <cfRule type="expression" dxfId="667" priority="21">
      <formula>$AF$54="No"</formula>
    </cfRule>
    <cfRule type="expression" dxfId="666" priority="19">
      <formula>ISBLANK($AF$54)</formula>
    </cfRule>
  </conditionalFormatting>
  <conditionalFormatting sqref="AF55:AH55">
    <cfRule type="expression" dxfId="665" priority="92">
      <formula>$AF$55="Yes"</formula>
    </cfRule>
    <cfRule type="expression" dxfId="664" priority="93">
      <formula>$AF$55="No"</formula>
    </cfRule>
    <cfRule type="expression" dxfId="663" priority="94">
      <formula>ISBLANK($AF$55)</formula>
    </cfRule>
  </conditionalFormatting>
  <conditionalFormatting sqref="AF63:AH63">
    <cfRule type="expression" dxfId="662" priority="599">
      <formula>ISBLANK($AF$63)</formula>
    </cfRule>
    <cfRule type="expression" dxfId="661" priority="598">
      <formula>$AF$63="No"</formula>
    </cfRule>
    <cfRule type="expression" dxfId="660" priority="597">
      <formula>$AF$63="Yes"</formula>
    </cfRule>
  </conditionalFormatting>
  <conditionalFormatting sqref="AF64:AH64">
    <cfRule type="expression" dxfId="659" priority="596">
      <formula>ISBLANK($AF$64)</formula>
    </cfRule>
    <cfRule type="expression" dxfId="658" priority="595">
      <formula>$AF$64="Yes"</formula>
    </cfRule>
    <cfRule type="expression" dxfId="657" priority="594">
      <formula>$AF$64="No"</formula>
    </cfRule>
  </conditionalFormatting>
  <conditionalFormatting sqref="AF65:AH65">
    <cfRule type="expression" dxfId="656" priority="591">
      <formula>$AF$65="No"</formula>
    </cfRule>
    <cfRule type="expression" dxfId="655" priority="592">
      <formula>$AF$65="Yes"</formula>
    </cfRule>
    <cfRule type="expression" dxfId="654" priority="593">
      <formula>ISBLANK($AF$65)</formula>
    </cfRule>
  </conditionalFormatting>
  <conditionalFormatting sqref="AF66:AH66">
    <cfRule type="expression" dxfId="653" priority="588">
      <formula>$AF$66="No"</formula>
    </cfRule>
    <cfRule type="expression" dxfId="652" priority="589">
      <formula>$AF$66="Yes"</formula>
    </cfRule>
    <cfRule type="expression" dxfId="651" priority="590">
      <formula>ISBLANK($AF$66)</formula>
    </cfRule>
  </conditionalFormatting>
  <conditionalFormatting sqref="AF75:AH75">
    <cfRule type="expression" dxfId="650" priority="220">
      <formula>$AF$75="Yes"</formula>
    </cfRule>
    <cfRule type="expression" dxfId="649" priority="222">
      <formula>ISBLANK($AF$75)</formula>
    </cfRule>
    <cfRule type="expression" dxfId="648" priority="221">
      <formula>$AF$75="No"</formula>
    </cfRule>
  </conditionalFormatting>
  <conditionalFormatting sqref="AF76:AH76">
    <cfRule type="expression" dxfId="647" priority="217">
      <formula>$AF$76="yes"</formula>
    </cfRule>
    <cfRule type="expression" dxfId="646" priority="219">
      <formula>ISBLANK($AF$76)</formula>
    </cfRule>
    <cfRule type="expression" dxfId="645" priority="218">
      <formula>$AF$76="No"</formula>
    </cfRule>
  </conditionalFormatting>
  <conditionalFormatting sqref="AF77:AH77">
    <cfRule type="expression" dxfId="644" priority="216">
      <formula>ISBLANK($AF$77)</formula>
    </cfRule>
    <cfRule type="expression" dxfId="643" priority="214">
      <formula>$AF$77="Yes"</formula>
    </cfRule>
    <cfRule type="expression" dxfId="642" priority="215">
      <formula>$AF$77="No"</formula>
    </cfRule>
  </conditionalFormatting>
  <conditionalFormatting sqref="AF78:AH78">
    <cfRule type="expression" dxfId="641" priority="213">
      <formula>ISBLANK($AF$78)</formula>
    </cfRule>
    <cfRule type="expression" dxfId="640" priority="211">
      <formula>$AF$78="Yes"</formula>
    </cfRule>
    <cfRule type="expression" dxfId="639" priority="212">
      <formula>$AF$78="No"</formula>
    </cfRule>
  </conditionalFormatting>
  <conditionalFormatting sqref="AF79:AH79">
    <cfRule type="expression" dxfId="638" priority="210">
      <formula>ISBLANK($AF$79)</formula>
    </cfRule>
    <cfRule type="expression" dxfId="637" priority="209">
      <formula>$AF$79="No"</formula>
    </cfRule>
    <cfRule type="expression" dxfId="636" priority="208">
      <formula>$AF$79="Yes"</formula>
    </cfRule>
  </conditionalFormatting>
  <conditionalFormatting sqref="AF80:AH80">
    <cfRule type="expression" dxfId="635" priority="207">
      <formula>ISBLANK($AF$80)</formula>
    </cfRule>
    <cfRule type="expression" dxfId="634" priority="206">
      <formula>$AF$80="No"</formula>
    </cfRule>
    <cfRule type="expression" dxfId="633" priority="205">
      <formula>$AF$80="Yes"</formula>
    </cfRule>
  </conditionalFormatting>
  <conditionalFormatting sqref="AF81:AH81">
    <cfRule type="expression" dxfId="632" priority="202">
      <formula>$AF$81="Yes"</formula>
    </cfRule>
    <cfRule type="expression" dxfId="631" priority="203">
      <formula>$AF$81="No"</formula>
    </cfRule>
    <cfRule type="expression" dxfId="630" priority="204">
      <formula>ISBLANK($AF$81)</formula>
    </cfRule>
  </conditionalFormatting>
  <conditionalFormatting sqref="AF83:AH83">
    <cfRule type="expression" dxfId="629" priority="199">
      <formula>$AF$83="Yes"</formula>
    </cfRule>
    <cfRule type="expression" dxfId="628" priority="200">
      <formula>$AF$83="No"</formula>
    </cfRule>
    <cfRule type="expression" dxfId="627" priority="201">
      <formula>ISBLANK($AF$83)</formula>
    </cfRule>
  </conditionalFormatting>
  <conditionalFormatting sqref="AF84:AH84">
    <cfRule type="expression" dxfId="626" priority="198">
      <formula>ISBLANK($AF$84)</formula>
    </cfRule>
    <cfRule type="expression" dxfId="625" priority="196">
      <formula>$AF$84="Yes"</formula>
    </cfRule>
    <cfRule type="expression" dxfId="624" priority="197">
      <formula>$AF$84="No"</formula>
    </cfRule>
  </conditionalFormatting>
  <conditionalFormatting sqref="AF85:AH85">
    <cfRule type="expression" dxfId="623" priority="194">
      <formula>$AF$85="No"</formula>
    </cfRule>
    <cfRule type="expression" dxfId="622" priority="192">
      <formula>$AF$85="Yes"</formula>
    </cfRule>
    <cfRule type="expression" dxfId="621" priority="195">
      <formula>ISBLANK($AF$85)</formula>
    </cfRule>
  </conditionalFormatting>
  <conditionalFormatting sqref="AF86:AH86">
    <cfRule type="expression" dxfId="620" priority="189">
      <formula>$AF$86="Yes"</formula>
    </cfRule>
    <cfRule type="expression" dxfId="619" priority="190">
      <formula>$AF$86="No"</formula>
    </cfRule>
    <cfRule type="expression" dxfId="618" priority="191">
      <formula>ISBLANK($AF$86)</formula>
    </cfRule>
  </conditionalFormatting>
  <conditionalFormatting sqref="AF94:AH94">
    <cfRule type="expression" dxfId="617" priority="570">
      <formula>ISBLANK($AF$94)</formula>
    </cfRule>
    <cfRule type="expression" dxfId="616" priority="569">
      <formula>$AF$94="Yes"</formula>
    </cfRule>
    <cfRule type="expression" dxfId="615" priority="568">
      <formula>$AF$94="No"</formula>
    </cfRule>
  </conditionalFormatting>
  <conditionalFormatting sqref="AF95:AH95">
    <cfRule type="expression" dxfId="614" priority="567">
      <formula>ISBLANK($AF$95)</formula>
    </cfRule>
    <cfRule type="expression" dxfId="613" priority="566">
      <formula>$AF$95="Yes"</formula>
    </cfRule>
    <cfRule type="expression" dxfId="612" priority="565">
      <formula>$AF$95="No"</formula>
    </cfRule>
  </conditionalFormatting>
  <conditionalFormatting sqref="AF96:AH96">
    <cfRule type="expression" dxfId="611" priority="564">
      <formula>ISBLANK($AF$96)</formula>
    </cfRule>
    <cfRule type="expression" dxfId="610" priority="562">
      <formula>$AF$96="No"</formula>
    </cfRule>
    <cfRule type="expression" dxfId="609" priority="563">
      <formula>$AF$96="Yes"</formula>
    </cfRule>
  </conditionalFormatting>
  <conditionalFormatting sqref="AF97:AH97">
    <cfRule type="expression" dxfId="608" priority="559">
      <formula>$AF$97="No"</formula>
    </cfRule>
    <cfRule type="expression" dxfId="607" priority="560">
      <formula>$AF$97="Yes"</formula>
    </cfRule>
    <cfRule type="expression" dxfId="606" priority="561">
      <formula>ISBLANK($AF$97)</formula>
    </cfRule>
  </conditionalFormatting>
  <conditionalFormatting sqref="AF99:AH99">
    <cfRule type="expression" dxfId="605" priority="265">
      <formula>ISBLANK($AF$99)</formula>
    </cfRule>
    <cfRule type="expression" dxfId="604" priority="264">
      <formula>$AF$99="No"</formula>
    </cfRule>
    <cfRule type="expression" dxfId="603" priority="263">
      <formula>$AF$99="Yes"</formula>
    </cfRule>
  </conditionalFormatting>
  <conditionalFormatting sqref="AF100:AH100">
    <cfRule type="expression" dxfId="602" priority="555">
      <formula>ISBLANK($AF$100)</formula>
    </cfRule>
    <cfRule type="expression" dxfId="601" priority="554">
      <formula>$AF$100="Yes"</formula>
    </cfRule>
    <cfRule type="expression" dxfId="600" priority="553">
      <formula>$AF$100="No"</formula>
    </cfRule>
  </conditionalFormatting>
  <conditionalFormatting sqref="AF108:AH108">
    <cfRule type="expression" dxfId="599" priority="492">
      <formula>ISBLANK($AF$108)</formula>
    </cfRule>
    <cfRule type="expression" dxfId="598" priority="491">
      <formula>$AF$108="Yes"</formula>
    </cfRule>
    <cfRule type="expression" dxfId="597" priority="490">
      <formula>$AF$108="No"</formula>
    </cfRule>
  </conditionalFormatting>
  <conditionalFormatting sqref="AF109:AH109">
    <cfRule type="expression" dxfId="596" priority="488">
      <formula>$AF$109="Yes"</formula>
    </cfRule>
    <cfRule type="expression" dxfId="595" priority="489">
      <formula>ISBLANK($AF$109)</formula>
    </cfRule>
    <cfRule type="expression" dxfId="594" priority="487">
      <formula>$AF$109="No"</formula>
    </cfRule>
  </conditionalFormatting>
  <conditionalFormatting sqref="AF110:AH110">
    <cfRule type="expression" dxfId="593" priority="523">
      <formula>ISBLANK($AF$110)</formula>
    </cfRule>
    <cfRule type="expression" dxfId="592" priority="521">
      <formula>$AF$110="No"</formula>
    </cfRule>
    <cfRule type="expression" dxfId="591" priority="522">
      <formula>$AF$110="Yes"</formula>
    </cfRule>
  </conditionalFormatting>
  <conditionalFormatting sqref="AF111:AH111">
    <cfRule type="expression" dxfId="590" priority="437">
      <formula>$AF$111="Yes"</formula>
    </cfRule>
    <cfRule type="expression" dxfId="589" priority="436">
      <formula>$AF$111="No"</formula>
    </cfRule>
    <cfRule type="expression" dxfId="588" priority="479">
      <formula>ISBLANK($AF$111)</formula>
    </cfRule>
  </conditionalFormatting>
  <conditionalFormatting sqref="AF112:AH112">
    <cfRule type="expression" dxfId="587" priority="435">
      <formula>ISBLANK($AF$112)</formula>
    </cfRule>
    <cfRule type="expression" dxfId="586" priority="434">
      <formula>$AF$112="Yes"</formula>
    </cfRule>
    <cfRule type="expression" dxfId="585" priority="433">
      <formula>$AF$112="No"</formula>
    </cfRule>
  </conditionalFormatting>
  <conditionalFormatting sqref="AF113:AH113">
    <cfRule type="expression" dxfId="584" priority="515">
      <formula>$AF$113="No"</formula>
    </cfRule>
    <cfRule type="expression" dxfId="583" priority="516">
      <formula>$AF$113="Yes"</formula>
    </cfRule>
    <cfRule type="expression" dxfId="582" priority="517">
      <formula>ISBLANK($AF$113)</formula>
    </cfRule>
  </conditionalFormatting>
  <conditionalFormatting sqref="AF121:AH121">
    <cfRule type="expression" dxfId="581" priority="439">
      <formula>ISBLANK($AF$121)</formula>
    </cfRule>
    <cfRule type="expression" dxfId="580" priority="421">
      <formula>$AF$121="No"</formula>
    </cfRule>
    <cfRule type="expression" dxfId="579" priority="422">
      <formula>$AF$121="Yes"</formula>
    </cfRule>
  </conditionalFormatting>
  <conditionalFormatting sqref="AF122:AH122">
    <cfRule type="expression" dxfId="578" priority="396">
      <formula>$AF$122="No"</formula>
    </cfRule>
    <cfRule type="expression" dxfId="577" priority="13">
      <formula>$AF$122="Yes"</formula>
    </cfRule>
    <cfRule type="expression" dxfId="576" priority="12">
      <formula>ISBLANK($AF$122)</formula>
    </cfRule>
  </conditionalFormatting>
  <conditionalFormatting sqref="AF123:AH123">
    <cfRule type="expression" dxfId="575" priority="6">
      <formula>ISBLANK($AF$123)</formula>
    </cfRule>
    <cfRule type="expression" dxfId="574" priority="7">
      <formula>$AF$123="Yes"</formula>
    </cfRule>
    <cfRule type="expression" dxfId="573" priority="8">
      <formula>$AF$123="No"</formula>
    </cfRule>
  </conditionalFormatting>
  <conditionalFormatting sqref="AF124:AH124">
    <cfRule type="expression" dxfId="572" priority="417">
      <formula>ISBLANK($AF$124)</formula>
    </cfRule>
    <cfRule type="expression" dxfId="571" priority="416">
      <formula>$AF$124="Yes"</formula>
    </cfRule>
    <cfRule type="expression" dxfId="570" priority="415">
      <formula>$AF$124="No"</formula>
    </cfRule>
  </conditionalFormatting>
  <conditionalFormatting sqref="AI98">
    <cfRule type="expression" dxfId="569" priority="539">
      <formula>$AI$98="Yes"</formula>
    </cfRule>
    <cfRule type="expression" dxfId="568" priority="540">
      <formula>ISBLANK($AI$98)</formula>
    </cfRule>
    <cfRule type="expression" dxfId="567" priority="538">
      <formula>$AI$98="No"</formula>
    </cfRule>
  </conditionalFormatting>
  <conditionalFormatting sqref="AI7:AK7">
    <cfRule type="expression" dxfId="566" priority="654">
      <formula>$AI$7="Yes"</formula>
    </cfRule>
    <cfRule type="expression" dxfId="565" priority="653">
      <formula>$AI$7="No"</formula>
    </cfRule>
    <cfRule type="expression" dxfId="564" priority="753">
      <formula>ISBLANK($AI$7)</formula>
    </cfRule>
  </conditionalFormatting>
  <conditionalFormatting sqref="AI8:AK8">
    <cfRule type="expression" dxfId="563" priority="475">
      <formula>$AI$8="Yes"</formula>
    </cfRule>
    <cfRule type="expression" dxfId="562" priority="649">
      <formula>ISBLANK($AI$8)</formula>
    </cfRule>
    <cfRule type="expression" dxfId="561" priority="474">
      <formula>$AI$8="No"</formula>
    </cfRule>
  </conditionalFormatting>
  <conditionalFormatting sqref="AI9:AK9">
    <cfRule type="expression" dxfId="560" priority="651">
      <formula>$AI$9="Yes"</formula>
    </cfRule>
    <cfRule type="expression" dxfId="559" priority="652">
      <formula>ISBLANK($AI$9)</formula>
    </cfRule>
    <cfRule type="expression" dxfId="558" priority="650">
      <formula>$AI$9="No"</formula>
    </cfRule>
  </conditionalFormatting>
  <conditionalFormatting sqref="AI17:AK17">
    <cfRule type="expression" dxfId="557" priority="677">
      <formula>ISBLANK($AI$17)</formula>
    </cfRule>
    <cfRule type="expression" dxfId="556" priority="676">
      <formula>$AI$17="No"</formula>
    </cfRule>
    <cfRule type="expression" dxfId="555" priority="675">
      <formula>$AI$17="Yes"</formula>
    </cfRule>
  </conditionalFormatting>
  <conditionalFormatting sqref="AI18:AK18">
    <cfRule type="expression" dxfId="554" priority="674">
      <formula>ISBLANK($AI$18)</formula>
    </cfRule>
    <cfRule type="expression" dxfId="553" priority="673">
      <formula>$AI$18="No"</formula>
    </cfRule>
    <cfRule type="expression" dxfId="552" priority="672">
      <formula>$AI$18="Yes"</formula>
    </cfRule>
  </conditionalFormatting>
  <conditionalFormatting sqref="AI19:AK19">
    <cfRule type="expression" dxfId="551" priority="671">
      <formula>ISBLANK($AI$19)</formula>
    </cfRule>
    <cfRule type="expression" dxfId="550" priority="669">
      <formula>$AI$19="Yes"</formula>
    </cfRule>
    <cfRule type="expression" dxfId="549" priority="670">
      <formula>$AI$19="No"</formula>
    </cfRule>
  </conditionalFormatting>
  <conditionalFormatting sqref="AI20:AK20">
    <cfRule type="expression" dxfId="548" priority="667">
      <formula>$AI$20="No"</formula>
    </cfRule>
    <cfRule type="expression" dxfId="547" priority="668">
      <formula>ISBLANK($AI$20)</formula>
    </cfRule>
    <cfRule type="expression" dxfId="546" priority="666">
      <formula>$AI$20="Yes"</formula>
    </cfRule>
  </conditionalFormatting>
  <conditionalFormatting sqref="AI21:AK21">
    <cfRule type="expression" dxfId="545" priority="349">
      <formula>ISBLANK($AI$21)</formula>
    </cfRule>
    <cfRule type="expression" dxfId="544" priority="105">
      <formula>$AI$21="No"</formula>
    </cfRule>
    <cfRule type="expression" dxfId="543" priority="104">
      <formula>$AI$21="Yes"</formula>
    </cfRule>
  </conditionalFormatting>
  <conditionalFormatting sqref="AI22:AK22">
    <cfRule type="expression" dxfId="542" priority="660">
      <formula>$AI$22="Yes"</formula>
    </cfRule>
    <cfRule type="expression" dxfId="541" priority="661">
      <formula>$AI$22="No"</formula>
    </cfRule>
    <cfRule type="expression" dxfId="540" priority="662">
      <formula>ISBLANK($AI$22)</formula>
    </cfRule>
  </conditionalFormatting>
  <conditionalFormatting sqref="AI30:AK30">
    <cfRule type="expression" dxfId="539" priority="622">
      <formula>$AI$30="No"</formula>
    </cfRule>
    <cfRule type="expression" dxfId="538" priority="623">
      <formula>$AI$30="Yes"</formula>
    </cfRule>
    <cfRule type="expression" dxfId="537" priority="624">
      <formula>ISBLANK($AI$30)</formula>
    </cfRule>
  </conditionalFormatting>
  <conditionalFormatting sqref="AI31:AK31">
    <cfRule type="expression" dxfId="536" priority="620">
      <formula>$AI$31="Yes"</formula>
    </cfRule>
    <cfRule type="expression" dxfId="535" priority="619">
      <formula>$AI$31="No"</formula>
    </cfRule>
    <cfRule type="expression" dxfId="534" priority="621">
      <formula>ISBLANK($AI$31)</formula>
    </cfRule>
  </conditionalFormatting>
  <conditionalFormatting sqref="AI32:AK32">
    <cfRule type="expression" dxfId="533" priority="617">
      <formula>$AI$32="Yes"</formula>
    </cfRule>
    <cfRule type="expression" dxfId="532" priority="616">
      <formula>$AI$32="No"</formula>
    </cfRule>
    <cfRule type="expression" dxfId="531" priority="618">
      <formula>ISBLANK($AI$32)</formula>
    </cfRule>
  </conditionalFormatting>
  <conditionalFormatting sqref="AI33:AK33">
    <cfRule type="expression" dxfId="530" priority="615">
      <formula>ISBLANK($AI$33)</formula>
    </cfRule>
    <cfRule type="expression" dxfId="529" priority="614">
      <formula>$AI$33="Yes"</formula>
    </cfRule>
    <cfRule type="expression" dxfId="528" priority="613">
      <formula>$AI$33="No"</formula>
    </cfRule>
  </conditionalFormatting>
  <conditionalFormatting sqref="AI34:AK34">
    <cfRule type="expression" dxfId="527" priority="612">
      <formula>ISBLANK($AI$34)</formula>
    </cfRule>
    <cfRule type="expression" dxfId="526" priority="610">
      <formula>$AI$34="No"</formula>
    </cfRule>
    <cfRule type="expression" dxfId="525" priority="611">
      <formula>$AI$34="Yes"</formula>
    </cfRule>
  </conditionalFormatting>
  <conditionalFormatting sqref="AI35:AK35">
    <cfRule type="expression" dxfId="524" priority="607">
      <formula>$AI$35="No"</formula>
    </cfRule>
    <cfRule type="expression" dxfId="523" priority="609">
      <formula>ISBLANK($AI$35)</formula>
    </cfRule>
    <cfRule type="expression" dxfId="522" priority="608">
      <formula>$AI$35="Yes"</formula>
    </cfRule>
  </conditionalFormatting>
  <conditionalFormatting sqref="AI44:AK44">
    <cfRule type="expression" dxfId="521" priority="64">
      <formula>ISBLANK($AI$44)</formula>
    </cfRule>
    <cfRule type="expression" dxfId="520" priority="63">
      <formula>$AI$44="No"</formula>
    </cfRule>
    <cfRule type="expression" dxfId="519" priority="62">
      <formula>$AI$44="Yes"</formula>
    </cfRule>
  </conditionalFormatting>
  <conditionalFormatting sqref="AI45:AK45">
    <cfRule type="expression" dxfId="518" priority="59">
      <formula>$AI$45="Yes"</formula>
    </cfRule>
    <cfRule type="expression" dxfId="517" priority="61">
      <formula>ISBLANK($AI$45)</formula>
    </cfRule>
    <cfRule type="expression" dxfId="516" priority="60">
      <formula>$AI$45="No"</formula>
    </cfRule>
  </conditionalFormatting>
  <conditionalFormatting sqref="AI46:AK46">
    <cfRule type="expression" dxfId="515" priority="57">
      <formula>$AI$46="No"</formula>
    </cfRule>
    <cfRule type="expression" dxfId="514" priority="58">
      <formula>ISBLANK($AI$46)</formula>
    </cfRule>
    <cfRule type="expression" dxfId="513" priority="56">
      <formula>$AI$46="Yes"</formula>
    </cfRule>
  </conditionalFormatting>
  <conditionalFormatting sqref="AI47:AK47">
    <cfRule type="expression" dxfId="512" priority="55">
      <formula>ISBLANK($AI$47)</formula>
    </cfRule>
    <cfRule type="expression" dxfId="511" priority="54">
      <formula>$AI$47="No"</formula>
    </cfRule>
    <cfRule type="expression" dxfId="510" priority="53">
      <formula>$AI$47="Yes"</formula>
    </cfRule>
  </conditionalFormatting>
  <conditionalFormatting sqref="AI48:AK48">
    <cfRule type="expression" dxfId="509" priority="35">
      <formula>ISBLANK($AI$48)</formula>
    </cfRule>
    <cfRule type="expression" dxfId="508" priority="36">
      <formula>$AI$48="Yes"</formula>
    </cfRule>
    <cfRule type="expression" dxfId="507" priority="45">
      <formula>$AI$48="No"</formula>
    </cfRule>
  </conditionalFormatting>
  <conditionalFormatting sqref="AI49:AK49">
    <cfRule type="expression" dxfId="506" priority="29">
      <formula>ISBLANK($AI$49)</formula>
    </cfRule>
    <cfRule type="expression" dxfId="505" priority="30">
      <formula>$AI$49="Yes"</formula>
    </cfRule>
    <cfRule type="expression" dxfId="504" priority="34">
      <formula>$AI$49="No"</formula>
    </cfRule>
  </conditionalFormatting>
  <conditionalFormatting sqref="AI50:AK50">
    <cfRule type="expression" dxfId="503" priority="49">
      <formula>ISBLANK($AI$50)</formula>
    </cfRule>
    <cfRule type="expression" dxfId="502" priority="48">
      <formula>$AI$50="No"</formula>
    </cfRule>
    <cfRule type="expression" dxfId="501" priority="47">
      <formula>$AI$50="Yes"</formula>
    </cfRule>
  </conditionalFormatting>
  <conditionalFormatting sqref="AI52:AK52">
    <cfRule type="expression" dxfId="500" priority="91">
      <formula>ISBLANK($AI$52)</formula>
    </cfRule>
    <cfRule type="expression" dxfId="499" priority="90">
      <formula>$AI$52="No"</formula>
    </cfRule>
    <cfRule type="expression" dxfId="498" priority="89">
      <formula>$AI$52="Yes"</formula>
    </cfRule>
  </conditionalFormatting>
  <conditionalFormatting sqref="AI53:AK53">
    <cfRule type="expression" dxfId="497" priority="23">
      <formula>ISBLANK($AI$53)</formula>
    </cfRule>
    <cfRule type="expression" dxfId="496" priority="24">
      <formula>$AI$53="Yes"</formula>
    </cfRule>
    <cfRule type="expression" dxfId="495" priority="28">
      <formula>$AI$53="No"</formula>
    </cfRule>
  </conditionalFormatting>
  <conditionalFormatting sqref="AI54:AK54">
    <cfRule type="expression" dxfId="494" priority="18">
      <formula>$AI$54="Yes"</formula>
    </cfRule>
    <cfRule type="expression" dxfId="493" priority="22">
      <formula>$AI$54="No"</formula>
    </cfRule>
    <cfRule type="expression" dxfId="492" priority="17">
      <formula>ISBLANK($AI$54)</formula>
    </cfRule>
  </conditionalFormatting>
  <conditionalFormatting sqref="AI55:AK55">
    <cfRule type="expression" dxfId="491" priority="85">
      <formula>ISBLANK($AI$55)</formula>
    </cfRule>
    <cfRule type="expression" dxfId="490" priority="84">
      <formula>$AI$55="No"</formula>
    </cfRule>
    <cfRule type="expression" dxfId="489" priority="83">
      <formula>$AI$55="Yes"</formula>
    </cfRule>
  </conditionalFormatting>
  <conditionalFormatting sqref="AI63:AK63">
    <cfRule type="expression" dxfId="488" priority="586">
      <formula>$AI$63="Yes"</formula>
    </cfRule>
    <cfRule type="expression" dxfId="487" priority="585">
      <formula>$AI$63="No"</formula>
    </cfRule>
    <cfRule type="expression" dxfId="486" priority="587">
      <formula>ISBLANK($AI$63)</formula>
    </cfRule>
  </conditionalFormatting>
  <conditionalFormatting sqref="AI64:AK64">
    <cfRule type="expression" dxfId="485" priority="584">
      <formula>ISBLANK($AI$64)</formula>
    </cfRule>
    <cfRule type="expression" dxfId="484" priority="583">
      <formula>$AI$64="Yes"</formula>
    </cfRule>
    <cfRule type="expression" dxfId="483" priority="582">
      <formula>$AI$64="No"</formula>
    </cfRule>
  </conditionalFormatting>
  <conditionalFormatting sqref="AI65:AK65">
    <cfRule type="expression" dxfId="482" priority="579">
      <formula>$AI$65="No"</formula>
    </cfRule>
    <cfRule type="expression" dxfId="481" priority="580">
      <formula>$AI$65="Yes"</formula>
    </cfRule>
    <cfRule type="expression" dxfId="480" priority="581">
      <formula>ISBLANK($AI$65)</formula>
    </cfRule>
  </conditionalFormatting>
  <conditionalFormatting sqref="AI66:AK66">
    <cfRule type="expression" dxfId="479" priority="576">
      <formula>$AI$66="No"</formula>
    </cfRule>
    <cfRule type="expression" dxfId="478" priority="577">
      <formula>$AI$66="Yes"</formula>
    </cfRule>
    <cfRule type="expression" dxfId="477" priority="578">
      <formula>ISBLANK($AI$66)</formula>
    </cfRule>
  </conditionalFormatting>
  <conditionalFormatting sqref="AI75:AK75">
    <cfRule type="expression" dxfId="476" priority="186">
      <formula>$AI$75="Yes"</formula>
    </cfRule>
    <cfRule type="expression" dxfId="475" priority="187">
      <formula>$AI$75="No"</formula>
    </cfRule>
    <cfRule type="expression" dxfId="474" priority="188">
      <formula>ISBLANK($AI$75)</formula>
    </cfRule>
  </conditionalFormatting>
  <conditionalFormatting sqref="AI76:AK76">
    <cfRule type="expression" dxfId="473" priority="185">
      <formula>ISBLANK($AI$76)</formula>
    </cfRule>
    <cfRule type="expression" dxfId="472" priority="183">
      <formula>$AI$76="Yes"</formula>
    </cfRule>
    <cfRule type="expression" dxfId="471" priority="184">
      <formula>$AI$76="No"</formula>
    </cfRule>
  </conditionalFormatting>
  <conditionalFormatting sqref="AI77:AK77">
    <cfRule type="expression" dxfId="470" priority="182">
      <formula>ISBLANK($AI$77)</formula>
    </cfRule>
    <cfRule type="expression" dxfId="469" priority="181">
      <formula>$AI$77="No"</formula>
    </cfRule>
    <cfRule type="expression" dxfId="468" priority="180">
      <formula>$AI$77="Yes"</formula>
    </cfRule>
  </conditionalFormatting>
  <conditionalFormatting sqref="AI78:AK78">
    <cfRule type="expression" dxfId="467" priority="177">
      <formula>$AI$78="Yes"</formula>
    </cfRule>
    <cfRule type="expression" dxfId="466" priority="179">
      <formula>ISBLANK($AI$78)</formula>
    </cfRule>
    <cfRule type="expression" dxfId="465" priority="178">
      <formula>$AI$78="No"</formula>
    </cfRule>
  </conditionalFormatting>
  <conditionalFormatting sqref="AI79:AK79">
    <cfRule type="expression" dxfId="464" priority="175">
      <formula>$AI$79="No"</formula>
    </cfRule>
    <cfRule type="expression" dxfId="463" priority="174">
      <formula>$AI$79="Yes"</formula>
    </cfRule>
    <cfRule type="expression" dxfId="462" priority="176">
      <formula>ISBLANK($AI$79)</formula>
    </cfRule>
  </conditionalFormatting>
  <conditionalFormatting sqref="AI80:AK80">
    <cfRule type="expression" dxfId="461" priority="171">
      <formula>$AI$80="Yes"</formula>
    </cfRule>
    <cfRule type="expression" dxfId="460" priority="173">
      <formula>ISBLANK($AI$80)</formula>
    </cfRule>
    <cfRule type="expression" dxfId="459" priority="172">
      <formula>$AI$80="No"</formula>
    </cfRule>
  </conditionalFormatting>
  <conditionalFormatting sqref="AI81:AK81">
    <cfRule type="expression" dxfId="458" priority="168">
      <formula>$AI$81="Yes"</formula>
    </cfRule>
    <cfRule type="expression" dxfId="457" priority="169">
      <formula>$AI$81="No"</formula>
    </cfRule>
    <cfRule type="expression" dxfId="456" priority="170">
      <formula>ISBLANK($AI$81)</formula>
    </cfRule>
  </conditionalFormatting>
  <conditionalFormatting sqref="AI83:AK83">
    <cfRule type="expression" dxfId="455" priority="165">
      <formula>$AI$83="Yes"</formula>
    </cfRule>
    <cfRule type="expression" dxfId="454" priority="166">
      <formula>$AI$83="No"</formula>
    </cfRule>
    <cfRule type="expression" dxfId="453" priority="167">
      <formula>ISBLANK($AI$83)</formula>
    </cfRule>
  </conditionalFormatting>
  <conditionalFormatting sqref="AI84:AK84">
    <cfRule type="expression" dxfId="452" priority="163">
      <formula>$AI$84="No"</formula>
    </cfRule>
    <cfRule type="expression" dxfId="451" priority="164">
      <formula>ISBLANK($AI$84)</formula>
    </cfRule>
    <cfRule type="expression" dxfId="450" priority="162">
      <formula>$AI$84="Yes"</formula>
    </cfRule>
  </conditionalFormatting>
  <conditionalFormatting sqref="AI85:AK85">
    <cfRule type="expression" dxfId="449" priority="160">
      <formula>$AI$85="No"</formula>
    </cfRule>
    <cfRule type="expression" dxfId="448" priority="161">
      <formula>ISBLANK($AI$85)</formula>
    </cfRule>
    <cfRule type="expression" dxfId="447" priority="159">
      <formula>$AI$85="Yes"</formula>
    </cfRule>
  </conditionalFormatting>
  <conditionalFormatting sqref="AI86:AK86">
    <cfRule type="expression" dxfId="446" priority="156">
      <formula>$AI$86="Yes"</formula>
    </cfRule>
    <cfRule type="expression" dxfId="445" priority="158">
      <formula>ISBLANK($AI$86)</formula>
    </cfRule>
    <cfRule type="expression" dxfId="444" priority="157">
      <formula>$AI$86="No"</formula>
    </cfRule>
  </conditionalFormatting>
  <conditionalFormatting sqref="AI94:AK94">
    <cfRule type="expression" dxfId="443" priority="550">
      <formula>$AI$94="No"</formula>
    </cfRule>
    <cfRule type="expression" dxfId="442" priority="551">
      <formula>$AI$94="Yes"</formula>
    </cfRule>
    <cfRule type="expression" dxfId="441" priority="552">
      <formula>ISBLANK($AI$94)</formula>
    </cfRule>
  </conditionalFormatting>
  <conditionalFormatting sqref="AI95:AK95">
    <cfRule type="expression" dxfId="440" priority="549">
      <formula>ISBLANK($AI$95)</formula>
    </cfRule>
    <cfRule type="expression" dxfId="439" priority="548">
      <formula>$AI$95="Yes"</formula>
    </cfRule>
    <cfRule type="expression" dxfId="438" priority="547">
      <formula>$AI$95="No"</formula>
    </cfRule>
  </conditionalFormatting>
  <conditionalFormatting sqref="AI96:AK96">
    <cfRule type="expression" dxfId="437" priority="544">
      <formula>$AI$96="No"</formula>
    </cfRule>
    <cfRule type="expression" dxfId="436" priority="545">
      <formula>$AI$96="Yes"</formula>
    </cfRule>
    <cfRule type="expression" dxfId="435" priority="546">
      <formula>ISBLANK($AI$96)</formula>
    </cfRule>
  </conditionalFormatting>
  <conditionalFormatting sqref="AI97:AK97">
    <cfRule type="expression" dxfId="434" priority="541">
      <formula>$AI$97="No"</formula>
    </cfRule>
    <cfRule type="expression" dxfId="433" priority="542">
      <formula>$AI$97="Yes"</formula>
    </cfRule>
    <cfRule type="expression" dxfId="432" priority="543">
      <formula>ISBLANK($AI$97)</formula>
    </cfRule>
  </conditionalFormatting>
  <conditionalFormatting sqref="AI99:AK99">
    <cfRule type="expression" dxfId="431" priority="534">
      <formula>ISBLANK($AI$99)</formula>
    </cfRule>
    <cfRule type="expression" dxfId="430" priority="261">
      <formula>$AI$99="Yes"</formula>
    </cfRule>
    <cfRule type="expression" dxfId="429" priority="262">
      <formula>$AI$99="No"</formula>
    </cfRule>
  </conditionalFormatting>
  <conditionalFormatting sqref="AI100:AK100">
    <cfRule type="expression" dxfId="428" priority="537">
      <formula>ISBLANK($AI$100)</formula>
    </cfRule>
    <cfRule type="expression" dxfId="427" priority="536">
      <formula>$AI$100="Yes"</formula>
    </cfRule>
    <cfRule type="expression" dxfId="426" priority="535">
      <formula>$AI$100="No"</formula>
    </cfRule>
  </conditionalFormatting>
  <conditionalFormatting sqref="AI107:AK107">
    <cfRule type="expression" dxfId="425" priority="499">
      <formula>NOT(#REF!="Yes")</formula>
    </cfRule>
  </conditionalFormatting>
  <conditionalFormatting sqref="AI108:AK108">
    <cfRule type="expression" dxfId="424" priority="486">
      <formula>ISBLANK($AI$108)</formula>
    </cfRule>
    <cfRule type="expression" dxfId="423" priority="485">
      <formula>$AI$108="Yes"</formula>
    </cfRule>
    <cfRule type="expression" dxfId="422" priority="484">
      <formula>$AI$108="No"</formula>
    </cfRule>
  </conditionalFormatting>
  <conditionalFormatting sqref="AI109:AK109">
    <cfRule type="expression" dxfId="421" priority="481">
      <formula>$AI$109="No"</formula>
    </cfRule>
    <cfRule type="expression" dxfId="420" priority="482">
      <formula>$AI$109="Yes"</formula>
    </cfRule>
    <cfRule type="expression" dxfId="419" priority="483">
      <formula>ISBLANK($AI$109)</formula>
    </cfRule>
  </conditionalFormatting>
  <conditionalFormatting sqref="AI110:AK110">
    <cfRule type="expression" dxfId="418" priority="507">
      <formula>$AI$110="No"</formula>
    </cfRule>
    <cfRule type="expression" dxfId="417" priority="508">
      <formula>$AI$110="Yes"</formula>
    </cfRule>
    <cfRule type="expression" dxfId="416" priority="648">
      <formula>ISBLANK($AI$110)</formula>
    </cfRule>
  </conditionalFormatting>
  <conditionalFormatting sqref="AI111:AK111">
    <cfRule type="expression" dxfId="415" priority="432">
      <formula>$AI$111="Yes"</formula>
    </cfRule>
    <cfRule type="expression" dxfId="414" priority="431">
      <formula>$AI$111="No"</formula>
    </cfRule>
    <cfRule type="expression" dxfId="413" priority="480">
      <formula>ISBLANK($AI$111)</formula>
    </cfRule>
  </conditionalFormatting>
  <conditionalFormatting sqref="AI112:AK112">
    <cfRule type="expression" dxfId="412" priority="429">
      <formula>$AI$112="Yes"</formula>
    </cfRule>
    <cfRule type="expression" dxfId="411" priority="428">
      <formula>$AI$112="No"</formula>
    </cfRule>
    <cfRule type="expression" dxfId="410" priority="430">
      <formula>ISBLANK($AI$112)</formula>
    </cfRule>
  </conditionalFormatting>
  <conditionalFormatting sqref="AI113:AK113">
    <cfRule type="expression" dxfId="409" priority="501">
      <formula>$AI$113="No"</formula>
    </cfRule>
    <cfRule type="expression" dxfId="408" priority="502">
      <formula>$AI$113="Yes"</formula>
    </cfRule>
    <cfRule type="expression" dxfId="407" priority="506">
      <formula>ISBLANK($AI$113)</formula>
    </cfRule>
  </conditionalFormatting>
  <conditionalFormatting sqref="AI121:AK121">
    <cfRule type="expression" dxfId="406" priority="457">
      <formula>ISBLANK($AI$121)</formula>
    </cfRule>
    <cfRule type="expression" dxfId="405" priority="411">
      <formula>$AI$121="Yes"</formula>
    </cfRule>
    <cfRule type="expression" dxfId="404" priority="410">
      <formula>$AI$121="No"</formula>
    </cfRule>
  </conditionalFormatting>
  <conditionalFormatting sqref="AI122:AK122">
    <cfRule type="expression" dxfId="403" priority="11">
      <formula>$AI$122="Yes"</formula>
    </cfRule>
    <cfRule type="expression" dxfId="402" priority="10">
      <formula>ISBLANK($AI$122)</formula>
    </cfRule>
    <cfRule type="expression" dxfId="401" priority="255">
      <formula>$AI$122="No"</formula>
    </cfRule>
  </conditionalFormatting>
  <conditionalFormatting sqref="AI123:AK123">
    <cfRule type="expression" dxfId="400" priority="9">
      <formula>$AI$123="No"</formula>
    </cfRule>
    <cfRule type="expression" dxfId="399" priority="4">
      <formula>ISBLANK($AI$123)</formula>
    </cfRule>
    <cfRule type="expression" dxfId="398" priority="5">
      <formula>$AI$123="Yes"</formula>
    </cfRule>
  </conditionalFormatting>
  <conditionalFormatting sqref="AI124:AK124">
    <cfRule type="expression" dxfId="397" priority="402">
      <formula>$AI$124="No"</formula>
    </cfRule>
    <cfRule type="expression" dxfId="396" priority="405">
      <formula>ISBLANK($AI$124)</formula>
    </cfRule>
    <cfRule type="expression" dxfId="395" priority="404">
      <formula>$AI$124="Yes"</formula>
    </cfRule>
  </conditionalFormatting>
  <dataValidations count="3">
    <dataValidation type="list" allowBlank="1" showInputMessage="1" showErrorMessage="1" sqref="AI7:AI9 AJ108:AK110 AJ113:AK113 AF7:AF9 AJ55:AK55 AF108:AF113 AG113:AH113 AG108:AH110 AI108:AI113 AF30:AK33 AF17:AK22 AI75:AI81 AJ100:AK100 AF94:AF100 AG100:AH100 AG94:AH98 AI94:AI100 AJ94:AK98 AF75:AF81 AJ75:AK78 AG75:AH78 AF83:AF86 AG86:AH86 AI83:AI86 AJ86:AK86 AF50:AK50 AF44:AK44 AF52:AF55 AG55:AH55 AG52:AH53 AI52:AI55 AJ52:AK53 AF121:AF124 AG124:AH124 AG121:AH122 AI121:AI124 AJ121:AK122 AJ124:AK124" xr:uid="{00000000-0002-0000-0500-000000000000}">
      <formula1>YesNo</formula1>
    </dataValidation>
    <dataValidation type="list" allowBlank="1" showInputMessage="1" showErrorMessage="1" sqref="AA132:AK132 AA143:AK143" xr:uid="{00000000-0002-0000-0500-000001000000}">
      <formula1>CompNot</formula1>
    </dataValidation>
    <dataValidation type="list" allowBlank="1" showInputMessage="1" showErrorMessage="1" sqref="AF63:AK66 AF34:AK35 AF45:AK47 AJ48:AK48 AI48:AI49 AG48:AH48 AF48:AF49" xr:uid="{00000000-0002-0000-0500-000002000000}">
      <formula1>YNNA</formula1>
    </dataValidation>
  </dataValidations>
  <pageMargins left="0.70866141732283472" right="0.70866141732283472" top="0.74803149606299213" bottom="0.74803149606299213" header="0.31496062992125984" footer="0.31496062992125984"/>
  <pageSetup paperSize="9" scale="82" fitToHeight="10"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471" id="{00000000-000E-0000-0500-0000A5000000}">
            <xm:f>OR(ISBLANK(Information!$G$31),Information!$G$31&gt;41273)</xm:f>
            <x14:dxf>
              <fill>
                <patternFill>
                  <bgColor theme="0" tint="-0.24994659260841701"/>
                </patternFill>
              </fill>
            </x14:dxf>
          </x14:cfRule>
          <xm:sqref>A5:AK5 B6:AK9 C10</xm:sqref>
        </x14:conditionalFormatting>
        <x14:conditionalFormatting xmlns:xm="http://schemas.microsoft.com/office/excel/2006/main">
          <x14:cfRule type="expression" priority="101" id="{E0A651B4-0AA9-439C-BE88-00447AA79D78}">
            <xm:f>OR(AND(ISBLANK(Information!$G$21),ISBLANK(Information!$G$31)),AND(ISBLANK(Information!$G$21),Information!$G$31&lt;41274))</xm:f>
            <x14:dxf>
              <fill>
                <patternFill>
                  <bgColor theme="0" tint="-0.24994659260841701"/>
                </patternFill>
              </fill>
            </x14:dxf>
          </x14:cfRule>
          <xm:sqref>A15:AK15 B16:AK22 C23</xm:sqref>
        </x14:conditionalFormatting>
        <x14:conditionalFormatting xmlns:xm="http://schemas.microsoft.com/office/excel/2006/main">
          <x14:cfRule type="expression" priority="600" id="{00000000-000E-0000-0500-0000F4010000}">
            <xm:f>OR(ISBLANK(Information!$G$31),Information!$G$31&lt;=41273,Information!$G$31&gt;44104)</xm:f>
            <x14:dxf>
              <fill>
                <patternFill>
                  <bgColor theme="0" tint="-0.24994659260841701"/>
                </patternFill>
              </fill>
            </x14:dxf>
          </x14:cfRule>
          <xm:sqref>A28:AK28 B29:AK35 C36</xm:sqref>
        </x14:conditionalFormatting>
        <x14:conditionalFormatting xmlns:xm="http://schemas.microsoft.com/office/excel/2006/main">
          <x14:cfRule type="expression" priority="14" id="{79D3102F-6BD8-437F-B458-DCF6487E4C56}">
            <xm:f>OR(ISBLANK(Information!$X$9),AND(Information!$X$9=Validations!$AE$3,Information!$G$31&lt;44105))</xm:f>
            <x14:dxf>
              <fill>
                <patternFill>
                  <bgColor theme="0" tint="-0.24994659260841701"/>
                </patternFill>
              </fill>
            </x14:dxf>
          </x14:cfRule>
          <xm:sqref>A41:AK41 B42:AK48 B49:C49 AF49 AI49 B50:AK53 B54:C54 AF54 AI54 B55:AK55 C56</xm:sqref>
        </x14:conditionalFormatting>
        <x14:conditionalFormatting xmlns:xm="http://schemas.microsoft.com/office/excel/2006/main">
          <x14:cfRule type="expression" priority="223" id="{669BA788-6C5B-4AA4-ACFA-E8515F221A1B}">
            <xm:f>NOT(OR(Information!$G$34=Validations!$AB$2,Information!$G$33=Validations!$C$2))</xm:f>
            <x14:dxf>
              <fill>
                <patternFill>
                  <bgColor theme="0" tint="-0.24994659260841701"/>
                </patternFill>
              </fill>
            </x14:dxf>
          </x14:cfRule>
          <xm:sqref>A61:AK61 B62:AK66 C67:AE70</xm:sqref>
        </x14:conditionalFormatting>
        <x14:conditionalFormatting xmlns:xm="http://schemas.microsoft.com/office/excel/2006/main">
          <x14:cfRule type="expression" priority="148" id="{6867B93B-BFDE-4205-9180-9ADC148192FE}">
            <xm:f>NOT(OR(Information!$X$9=Validations!$AE$2,Information!$X$9=Validations!$AE$4))</xm:f>
            <x14:dxf>
              <fill>
                <patternFill>
                  <bgColor theme="0" tint="-0.24994659260841701"/>
                </patternFill>
              </fill>
            </x14:dxf>
          </x14:cfRule>
          <xm:sqref>A72:AK72 B73:AK86 C87:AE90</xm:sqref>
        </x14:conditionalFormatting>
        <x14:conditionalFormatting xmlns:xm="http://schemas.microsoft.com/office/excel/2006/main">
          <x14:cfRule type="expression" priority="256" id="{CBFD59CB-57C5-4DCB-9C93-1B6CCB171CDD}">
            <xm:f>NOT(OR(Information!$X$9=Validations!$AE$3,Information!$X$9=Validations!$AE$4))</xm:f>
            <x14:dxf>
              <fill>
                <patternFill>
                  <bgColor theme="0" tint="-0.24994659260841701"/>
                </patternFill>
              </fill>
            </x14:dxf>
          </x14:cfRule>
          <xm:sqref>A92:AK92 B93:AK100 C101:AE104</xm:sqref>
        </x14:conditionalFormatting>
        <x14:conditionalFormatting xmlns:xm="http://schemas.microsoft.com/office/excel/2006/main">
          <x14:cfRule type="expression" priority="423" id="{00000000-000E-0000-0500-000078000000}">
            <xm:f>OR(Information!$G$31&gt;=43374,ISBLANK(Information!$G$31))</xm:f>
            <x14:dxf>
              <fill>
                <patternFill>
                  <bgColor theme="0" tint="-0.24994659260841701"/>
                </patternFill>
              </fill>
            </x14:dxf>
          </x14:cfRule>
          <xm:sqref>A106:AK106 B107:AK113 C114</xm:sqref>
        </x14:conditionalFormatting>
        <x14:conditionalFormatting xmlns:xm="http://schemas.microsoft.com/office/excel/2006/main">
          <x14:cfRule type="expression" priority="2" id="{00000000-000E-0000-0500-00008D000000}">
            <xm:f>OR(Information!$G$31&lt;43374,ISBLANK(Information!$G$31))</xm:f>
            <x14:dxf>
              <fill>
                <patternFill>
                  <bgColor theme="0" tint="-0.24994659260841701"/>
                </patternFill>
              </fill>
            </x14:dxf>
          </x14:cfRule>
          <xm:sqref>A119:AK119 B120:AK122 B123:C123 AF123 AI123 B124:AK124 C125</xm:sqref>
        </x14:conditionalFormatting>
        <x14:conditionalFormatting xmlns:xm="http://schemas.microsoft.com/office/excel/2006/main">
          <x14:cfRule type="expression" priority="27" id="{9E339BC6-87B8-4A71-911E-D53D36BAFB3D}">
            <xm:f>OR(ISBLANK(Information!$X$9),Information!$X$9=Validations!$AE$2)</xm:f>
            <x14:dxf>
              <fill>
                <patternFill>
                  <bgColor theme="0" tint="-0.24994659260841701"/>
                </patternFill>
              </fill>
            </x14:dxf>
          </x14:cfRule>
          <xm:sqref>B43:AK48 B49:C49 AF49 AI49 B50:AK50</xm:sqref>
        </x14:conditionalFormatting>
        <x14:conditionalFormatting xmlns:xm="http://schemas.microsoft.com/office/excel/2006/main">
          <x14:cfRule type="expression" priority="15" id="{18CD4247-C212-48AC-9DC7-E510F6E645E4}">
            <xm:f>OR(ISBLANK(Information!$X$9),Information!$X$9=Validations!$AE$3)</xm:f>
            <x14:dxf>
              <fill>
                <patternFill>
                  <bgColor theme="0" tint="-0.24994659260841701"/>
                </patternFill>
              </fill>
            </x14:dxf>
          </x14:cfRule>
          <xm:sqref>B51:AK53 B54:C54 AF54 AI54 B55:AK55</xm:sqref>
        </x14:conditionalFormatting>
        <x14:conditionalFormatting xmlns:xm="http://schemas.microsoft.com/office/excel/2006/main">
          <x14:cfRule type="expression" priority="150" id="{84D23FA5-2A24-4A3C-8FF9-C52643F069AF}">
            <xm:f>NOT(Information!$G$23=Validations!$AF$2)</xm:f>
            <x14:dxf>
              <fill>
                <patternFill>
                  <bgColor theme="0" tint="-0.24994659260841701"/>
                </patternFill>
              </fill>
            </x14:dxf>
          </x14:cfRule>
          <xm:sqref>B74:AK81</xm:sqref>
        </x14:conditionalFormatting>
        <x14:conditionalFormatting xmlns:xm="http://schemas.microsoft.com/office/excel/2006/main">
          <x14:cfRule type="expression" priority="149" id="{C5CC3FDB-0D22-4A41-B9B0-A1C73470A7EE}">
            <xm:f>NOT(Information!$G$23=Validations!$AF$3)</xm:f>
            <x14:dxf>
              <fill>
                <patternFill>
                  <bgColor theme="0" tint="-0.24994659260841701"/>
                </patternFill>
              </fill>
            </x14:dxf>
          </x14:cfRule>
          <xm:sqref>B82:AK86</xm:sqref>
        </x14:conditionalFormatting>
        <x14:conditionalFormatting xmlns:xm="http://schemas.microsoft.com/office/excel/2006/main">
          <x14:cfRule type="expression" priority="257" id="{03BA6D4A-7F7A-45B4-B7B1-9217F7F7AE94}">
            <xm:f>Information!$G$31&lt;44105</xm:f>
            <x14:dxf>
              <fill>
                <patternFill>
                  <bgColor theme="0" tint="-0.24994659260841701"/>
                </patternFill>
              </fill>
            </x14:dxf>
          </x14:cfRule>
          <xm:sqref>B100:AK100</xm:sqref>
        </x14:conditionalFormatting>
        <x14:conditionalFormatting xmlns:xm="http://schemas.microsoft.com/office/excel/2006/main">
          <x14:cfRule type="expression" priority="426" id="{00000000-000E-0000-0500-00004C000000}">
            <xm:f>Information!$G$31&gt;43190</xm:f>
            <x14:dxf>
              <fill>
                <patternFill>
                  <bgColor theme="0" tint="-0.24994659260841701"/>
                </patternFill>
              </fill>
            </x14:dxf>
          </x14:cfRule>
          <xm:sqref>B111:AK111</xm:sqref>
        </x14:conditionalFormatting>
        <x14:conditionalFormatting xmlns:xm="http://schemas.microsoft.com/office/excel/2006/main">
          <x14:cfRule type="expression" priority="427" id="{00000000-000E-0000-0500-000075000000}">
            <xm:f>OR(Information!$G$31&lt;43191,Information!$G$31&gt;43373)</xm:f>
            <x14:dxf>
              <fill>
                <patternFill>
                  <bgColor theme="0" tint="-0.24994659260841701"/>
                </patternFill>
              </fill>
            </x14:dxf>
          </x14:cfRule>
          <xm:sqref>B112:AK112</xm:sqref>
        </x14:conditionalFormatting>
        <x14:conditionalFormatting xmlns:xm="http://schemas.microsoft.com/office/excel/2006/main">
          <x14:cfRule type="expression" priority="381" id="{00000000-000E-0000-0500-00004B000000}">
            <xm:f>OR(Information!$G$31&gt;43190,Information!$G$31&lt;41030)</xm:f>
            <x14:dxf>
              <fill>
                <patternFill>
                  <bgColor theme="0" tint="-0.24994659260841701"/>
                </patternFill>
              </fill>
            </x14:dxf>
          </x14:cfRule>
          <xm:sqref>B113:AK113</xm:sqref>
        </x14:conditionalFormatting>
        <x14:conditionalFormatting xmlns:xm="http://schemas.microsoft.com/office/excel/2006/main">
          <x14:cfRule type="expression" priority="1" id="{B12CE2A4-F4A5-43FD-99F7-7D99C08C34B5}">
            <xm:f>Information!$G$31&lt;44105</xm:f>
            <x14:dxf>
              <fill>
                <patternFill>
                  <bgColor theme="0" tint="-0.24994659260841701"/>
                </patternFill>
              </fill>
            </x14:dxf>
          </x14:cfRule>
          <xm:sqref>B124:AK124</xm:sqref>
        </x14:conditionalFormatting>
        <x14:conditionalFormatting xmlns:xm="http://schemas.microsoft.com/office/excel/2006/main">
          <x14:cfRule type="expression" priority="388" id="{38FD63B4-5A06-4EDE-B1C9-7E52F1BEA9CC}">
            <xm:f>AND(ISBLANK($B$135),$AA$132=Validations!$X$3)</xm:f>
            <x14:dxf>
              <fill>
                <patternFill>
                  <bgColor rgb="FF00B0F0"/>
                </patternFill>
              </fill>
            </x14:dxf>
          </x14:cfRule>
          <xm:sqref>B135:AK141</xm:sqref>
        </x14:conditionalFormatting>
        <x14:conditionalFormatting xmlns:xm="http://schemas.microsoft.com/office/excel/2006/main">
          <x14:cfRule type="expression" priority="386" id="{00000000-000E-0000-0500-000083000000}">
            <xm:f>NOT(Information!$G$12="Yes")</xm:f>
            <x14:dxf>
              <fill>
                <patternFill>
                  <bgColor theme="0" tint="-0.24994659260841701"/>
                </patternFill>
              </fill>
            </x14:dxf>
          </x14:cfRule>
          <xm:sqref>B143:AK152</xm:sqref>
        </x14:conditionalFormatting>
        <x14:conditionalFormatting xmlns:xm="http://schemas.microsoft.com/office/excel/2006/main">
          <x14:cfRule type="expression" priority="387" id="{E2CF2AA9-7282-4C35-B8B9-B01D3D2A868F}">
            <xm:f>AND(ISBLANK($B$146),$AA$143=Validations!$X$3)</xm:f>
            <x14:dxf>
              <fill>
                <patternFill>
                  <bgColor rgb="FF00B0F0"/>
                </patternFill>
              </fill>
            </x14:dxf>
          </x14:cfRule>
          <xm:sqref>B146:AK152</xm:sqref>
        </x14:conditionalFormatting>
        <x14:conditionalFormatting xmlns:xm="http://schemas.microsoft.com/office/excel/2006/main">
          <x14:cfRule type="expression" priority="754" id="{AB224F6A-5092-4496-BE68-353FD235F84C}">
            <xm:f>AND(ISBLANK($C$10),$AF$5=Validations!$X$3)</xm:f>
            <x14:dxf>
              <fill>
                <patternFill>
                  <bgColor rgb="FF00B0F0"/>
                </patternFill>
              </fill>
            </x14:dxf>
          </x14:cfRule>
          <xm:sqref>C10:AE13</xm:sqref>
        </x14:conditionalFormatting>
        <x14:conditionalFormatting xmlns:xm="http://schemas.microsoft.com/office/excel/2006/main">
          <x14:cfRule type="expression" priority="655" id="{059AC9EB-0BEF-4353-B995-9A74B895A2D0}">
            <xm:f>AND(ISBLANK($C$23),$AF$15=Validations!$X$3)</xm:f>
            <x14:dxf>
              <fill>
                <patternFill>
                  <bgColor rgb="FF00B0F0"/>
                </patternFill>
              </fill>
            </x14:dxf>
          </x14:cfRule>
          <xm:sqref>C23:AE26</xm:sqref>
        </x14:conditionalFormatting>
        <x14:conditionalFormatting xmlns:xm="http://schemas.microsoft.com/office/excel/2006/main">
          <x14:cfRule type="expression" priority="601" id="{B7144F1D-B965-40C6-8C31-58B50B6721BA}">
            <xm:f>AND(ISBLANK($C$36),$AF$28=Validations!$X$3)</xm:f>
            <x14:dxf>
              <fill>
                <patternFill>
                  <bgColor rgb="FF00B0F0"/>
                </patternFill>
              </fill>
            </x14:dxf>
          </x14:cfRule>
          <xm:sqref>C36:AE39</xm:sqref>
        </x14:conditionalFormatting>
        <x14:conditionalFormatting xmlns:xm="http://schemas.microsoft.com/office/excel/2006/main">
          <x14:cfRule type="expression" priority="46" id="{445CFDDF-EA35-46CA-B866-48F8BB011C81}">
            <xm:f>AND(ISBLANK($C$56),$AF$41=Validations!$X$3)</xm:f>
            <x14:dxf>
              <fill>
                <patternFill>
                  <bgColor rgb="FF00B0F0"/>
                </patternFill>
              </fill>
            </x14:dxf>
          </x14:cfRule>
          <xm:sqref>C56:AE59</xm:sqref>
        </x14:conditionalFormatting>
        <x14:conditionalFormatting xmlns:xm="http://schemas.microsoft.com/office/excel/2006/main">
          <x14:cfRule type="expression" priority="574" id="{AFB3CD14-1010-4FE0-B61C-17A1AE9A54A8}">
            <xm:f>AND(ISBLANK($C$67),$AF$61=Validations!$X$3)</xm:f>
            <x14:dxf>
              <fill>
                <patternFill>
                  <bgColor rgb="FF00B0F0"/>
                </patternFill>
              </fill>
            </x14:dxf>
          </x14:cfRule>
          <xm:sqref>C67:AE70</xm:sqref>
        </x14:conditionalFormatting>
        <x14:conditionalFormatting xmlns:xm="http://schemas.microsoft.com/office/excel/2006/main">
          <x14:cfRule type="expression" priority="224" id="{DC562734-BDFB-4865-A6BB-4378C3BE299A}">
            <xm:f>AND(ISBLANK($C$87),$AF$72=Validations!$X$3)</xm:f>
            <x14:dxf>
              <fill>
                <patternFill>
                  <bgColor rgb="FF00B0F0"/>
                </patternFill>
              </fill>
            </x14:dxf>
          </x14:cfRule>
          <xm:sqref>C87:AE90</xm:sqref>
        </x14:conditionalFormatting>
        <x14:conditionalFormatting xmlns:xm="http://schemas.microsoft.com/office/excel/2006/main">
          <x14:cfRule type="expression" priority="530" id="{7A1637F5-F7BD-49EB-98FE-A860573F094E}">
            <xm:f>AND(ISBLANK($C$101),$AF$92=Validations!$X$3)</xm:f>
            <x14:dxf>
              <fill>
                <patternFill>
                  <bgColor rgb="FF00B0F0"/>
                </patternFill>
              </fill>
            </x14:dxf>
          </x14:cfRule>
          <xm:sqref>C101:AE104</xm:sqref>
        </x14:conditionalFormatting>
        <x14:conditionalFormatting xmlns:xm="http://schemas.microsoft.com/office/excel/2006/main">
          <x14:cfRule type="expression" priority="498" id="{B37C03E6-890A-473C-B042-E522A966C22C}">
            <xm:f>AND(ISBLANK($C$114),$AF$106=Validations!$X$3)</xm:f>
            <x14:dxf>
              <fill>
                <patternFill>
                  <bgColor rgb="FF00B0F0"/>
                </patternFill>
              </fill>
            </x14:dxf>
          </x14:cfRule>
          <xm:sqref>C114:AE117</xm:sqref>
        </x14:conditionalFormatting>
        <x14:conditionalFormatting xmlns:xm="http://schemas.microsoft.com/office/excel/2006/main">
          <x14:cfRule type="expression" priority="456" id="{C5FDA168-9BE3-4DEF-81FA-2C75A32E6B1A}">
            <xm:f>AND(ISBLANK($C$125),$AF$119=Validations!$X$3)</xm:f>
            <x14:dxf>
              <fill>
                <patternFill>
                  <bgColor rgb="FF00B0F0"/>
                </patternFill>
              </fill>
            </x14:dxf>
          </x14:cfRule>
          <xm:sqref>C125:AE128</xm:sqref>
        </x14:conditionalFormatting>
        <x14:conditionalFormatting xmlns:xm="http://schemas.microsoft.com/office/excel/2006/main">
          <x14:cfRule type="expression" priority="383" id="{C7A6A411-8504-453E-B4C4-9D1541D6849C}">
            <xm:f>$AA$130=Validations!$Y$3</xm:f>
            <x14:dxf>
              <fill>
                <patternFill>
                  <bgColor rgb="FFFF0000"/>
                </patternFill>
              </fill>
            </x14:dxf>
          </x14:cfRule>
          <x14:cfRule type="expression" priority="384" id="{D3C5750D-4902-49A2-B634-BA1ED64BD7CC}">
            <xm:f>$AA$130=Validations!$Y$2</xm:f>
            <x14:dxf>
              <fill>
                <patternFill>
                  <bgColor rgb="FF00B050"/>
                </patternFill>
              </fill>
            </x14:dxf>
          </x14:cfRule>
          <xm:sqref>AA130:AK130</xm:sqref>
        </x14:conditionalFormatting>
        <x14:conditionalFormatting xmlns:xm="http://schemas.microsoft.com/office/excel/2006/main">
          <x14:cfRule type="expression" priority="393" id="{40DAD219-02EA-4FD5-9C00-3449967EF6A8}">
            <xm:f>$AA$132=Validations!$X$3</xm:f>
            <x14:dxf>
              <fill>
                <patternFill>
                  <bgColor rgb="FFFF0000"/>
                </patternFill>
              </fill>
            </x14:dxf>
          </x14:cfRule>
          <x14:cfRule type="expression" priority="392" id="{962D2AD1-584F-4823-BC16-882D9D9ACA23}">
            <xm:f>$AA$132=Validations!$X$2</xm:f>
            <x14:dxf>
              <fill>
                <patternFill>
                  <bgColor rgb="FF00B050"/>
                </patternFill>
              </fill>
            </x14:dxf>
          </x14:cfRule>
          <xm:sqref>AA132:AK132</xm:sqref>
        </x14:conditionalFormatting>
        <x14:conditionalFormatting xmlns:xm="http://schemas.microsoft.com/office/excel/2006/main">
          <x14:cfRule type="expression" priority="390" id="{B65123E1-30FD-4907-B28F-131965D274A8}">
            <xm:f>$AA$143=Validations!$X$3</xm:f>
            <x14:dxf>
              <fill>
                <patternFill>
                  <bgColor rgb="FFFF0000"/>
                </patternFill>
              </fill>
            </x14:dxf>
          </x14:cfRule>
          <x14:cfRule type="expression" priority="389" id="{62CB5380-4AAE-48A5-8A11-4DF9E36BBB4C}">
            <xm:f>$AA$143=Validations!$X$2</xm:f>
            <x14:dxf>
              <fill>
                <patternFill>
                  <bgColor rgb="FF00B050"/>
                </patternFill>
              </fill>
            </x14:dxf>
          </x14:cfRule>
          <xm:sqref>AA143:AK143</xm:sqref>
        </x14:conditionalFormatting>
        <x14:conditionalFormatting xmlns:xm="http://schemas.microsoft.com/office/excel/2006/main">
          <x14:cfRule type="expression" priority="759" id="{28206789-CCE9-4B5F-BFC6-765D405931E5}">
            <xm:f>$AF$7=Validations!$B$2</xm:f>
            <x14:dxf>
              <fill>
                <patternFill>
                  <bgColor rgb="FF00B050"/>
                </patternFill>
              </fill>
            </x14:dxf>
          </x14:cfRule>
          <x14:cfRule type="expression" priority="758" id="{66B7E2F7-1D5F-496E-A912-D7963E483C88}">
            <xm:f>$AF$7=Validations!$B$3</xm:f>
            <x14:dxf>
              <fill>
                <patternFill>
                  <bgColor rgb="FFFF0000"/>
                </patternFill>
              </fill>
            </x14:dxf>
          </x14:cfRule>
          <xm:sqref>AF7</xm:sqref>
        </x14:conditionalFormatting>
        <x14:conditionalFormatting xmlns:xm="http://schemas.microsoft.com/office/excel/2006/main">
          <x14:cfRule type="expression" priority="756" id="{5BFCCF39-224C-47A0-92CB-582C0B0F4666}">
            <xm:f>$AF$9=Validations!$B$2</xm:f>
            <x14:dxf>
              <fill>
                <patternFill>
                  <bgColor rgb="FF00B050"/>
                </patternFill>
              </fill>
            </x14:dxf>
          </x14:cfRule>
          <x14:cfRule type="expression" priority="755" id="{95855745-3322-4324-B708-AACF83D430C1}">
            <xm:f>$AF$9=Validations!$B$3</xm:f>
            <x14:dxf>
              <fill>
                <patternFill>
                  <bgColor rgb="FFFF0000"/>
                </patternFill>
              </fill>
            </x14:dxf>
          </x14:cfRule>
          <xm:sqref>AF9</xm:sqref>
        </x14:conditionalFormatting>
        <x14:conditionalFormatting xmlns:xm="http://schemas.microsoft.com/office/excel/2006/main">
          <x14:cfRule type="expression" priority="646" id="{BACAB978-9B32-47E8-9687-A7BF937098EF}">
            <xm:f>NOT(OR($AF$5=Validations!$X$2,$AF$5=Validations!$X$3))</xm:f>
            <x14:dxf>
              <fill>
                <patternFill>
                  <bgColor rgb="FF7030A0"/>
                </patternFill>
              </fill>
            </x14:dxf>
          </x14:cfRule>
          <x14:cfRule type="expression" priority="644" id="{EDA963BB-DFAF-4D1F-9125-FD697B2DB79A}">
            <xm:f>$AF$5=Validations!$X$3</xm:f>
            <x14:dxf>
              <fill>
                <patternFill>
                  <bgColor rgb="FFFF0000"/>
                </patternFill>
              </fill>
            </x14:dxf>
          </x14:cfRule>
          <x14:cfRule type="expression" priority="645" id="{FD854790-814D-45C4-BE3C-2528585565FA}">
            <xm:f>$AF$5=Validations!$X$2</xm:f>
            <x14:dxf>
              <fill>
                <patternFill>
                  <bgColor rgb="FF00B050"/>
                </patternFill>
              </fill>
            </x14:dxf>
          </x14:cfRule>
          <xm:sqref>AF5:AK5</xm:sqref>
        </x14:conditionalFormatting>
        <x14:conditionalFormatting xmlns:xm="http://schemas.microsoft.com/office/excel/2006/main">
          <x14:cfRule type="expression" priority="658" id="{D994FE60-8541-4B5C-B0B9-953EB1DEE9CC}">
            <xm:f>NOT(OR($AF$15=Validations!$X$2,$AF$15=Validations!$X$3))</xm:f>
            <x14:dxf>
              <fill>
                <patternFill>
                  <bgColor rgb="FF7030A0"/>
                </patternFill>
              </fill>
            </x14:dxf>
          </x14:cfRule>
          <x14:cfRule type="expression" priority="657" id="{6FA260CD-AC62-4C7F-8D45-63C990E86397}">
            <xm:f>$AF$15=Validations!$X$3</xm:f>
            <x14:dxf>
              <fill>
                <patternFill>
                  <bgColor rgb="FFFF0000"/>
                </patternFill>
              </fill>
            </x14:dxf>
          </x14:cfRule>
          <x14:cfRule type="expression" priority="656" id="{BECA1AF9-D243-4642-B828-89B653657ECF}">
            <xm:f>$AF$15=Validations!$X$2</xm:f>
            <x14:dxf>
              <fill>
                <patternFill>
                  <bgColor rgb="FF00B050"/>
                </patternFill>
              </fill>
            </x14:dxf>
          </x14:cfRule>
          <xm:sqref>AF15:AK15</xm:sqref>
        </x14:conditionalFormatting>
        <x14:conditionalFormatting xmlns:xm="http://schemas.microsoft.com/office/excel/2006/main">
          <x14:cfRule type="expression" priority="605" id="{3179C753-F09A-4418-82ED-6161CC88F297}">
            <xm:f>NOT(OR($AF$28=Validations!$X$2,$AF$28=Validations!$X$3))</xm:f>
            <x14:dxf>
              <fill>
                <patternFill>
                  <bgColor rgb="FF7030A0"/>
                </patternFill>
              </fill>
            </x14:dxf>
          </x14:cfRule>
          <x14:cfRule type="expression" priority="604" id="{3CDB7601-B385-4DC3-8F4C-6401E0845AE0}">
            <xm:f>$AF$28=Validations!$X$2</xm:f>
            <x14:dxf>
              <fill>
                <patternFill>
                  <bgColor rgb="FF00B050"/>
                </patternFill>
              </fill>
            </x14:dxf>
          </x14:cfRule>
          <x14:cfRule type="expression" priority="603" id="{A183FB92-146B-4B5C-8C40-FC46FA8EECA3}">
            <xm:f>$AF$28=Validations!$X$3</xm:f>
            <x14:dxf>
              <fill>
                <patternFill>
                  <bgColor rgb="FFFF0000"/>
                </patternFill>
              </fill>
            </x14:dxf>
          </x14:cfRule>
          <xm:sqref>AF28:AK28</xm:sqref>
        </x14:conditionalFormatting>
        <x14:conditionalFormatting xmlns:xm="http://schemas.microsoft.com/office/excel/2006/main">
          <x14:cfRule type="expression" priority="41" id="{5EA735B3-211B-4563-88D6-17AEB34F22FC}">
            <xm:f>$AF$41=Validations!$X$2</xm:f>
            <x14:dxf>
              <fill>
                <patternFill>
                  <bgColor rgb="FF00B050"/>
                </patternFill>
              </fill>
            </x14:dxf>
          </x14:cfRule>
          <x14:cfRule type="expression" priority="42" id="{D9EBEAF1-13B4-4438-B26B-7DF6F368EA34}">
            <xm:f>$AF$41=Validations!$X$3</xm:f>
            <x14:dxf>
              <fill>
                <patternFill>
                  <bgColor rgb="FFFF0000"/>
                </patternFill>
              </fill>
            </x14:dxf>
          </x14:cfRule>
          <x14:cfRule type="expression" priority="77" id="{5A921238-AED2-40E4-8269-D709D2453012}">
            <xm:f>NOT(OR($AF$41=Validations!$X$2,$AF$41=Validations!$X$3))</xm:f>
            <x14:dxf>
              <fill>
                <patternFill>
                  <bgColor rgb="FF7030A0"/>
                </patternFill>
              </fill>
            </x14:dxf>
          </x14:cfRule>
          <xm:sqref>AF41:AK41</xm:sqref>
        </x14:conditionalFormatting>
        <x14:conditionalFormatting xmlns:xm="http://schemas.microsoft.com/office/excel/2006/main">
          <x14:cfRule type="expression" priority="573" id="{3A8A2621-147A-4259-83D4-C7441A3652C7}">
            <xm:f>NOT(OR($AF$61=Validations!$X$2,$AF$61=Validations!$X$3))</xm:f>
            <x14:dxf>
              <fill>
                <patternFill>
                  <bgColor rgb="FF7030A0"/>
                </patternFill>
              </fill>
            </x14:dxf>
          </x14:cfRule>
          <x14:cfRule type="expression" priority="572" id="{85CC9BE7-FC3A-44D7-98D9-74BA15248A76}">
            <xm:f>$AF$61=Validations!$X$2</xm:f>
            <x14:dxf>
              <fill>
                <patternFill>
                  <bgColor rgb="FF00B050"/>
                </patternFill>
              </fill>
            </x14:dxf>
          </x14:cfRule>
          <x14:cfRule type="expression" priority="571" id="{B9EA8BC8-DB2C-48F0-AB3B-47D92318B2DE}">
            <xm:f>$AF$61=Validations!$X$3</xm:f>
            <x14:dxf>
              <fill>
                <patternFill>
                  <bgColor rgb="FFFF0000"/>
                </patternFill>
              </fill>
            </x14:dxf>
          </x14:cfRule>
          <xm:sqref>AF61:AK61</xm:sqref>
        </x14:conditionalFormatting>
        <x14:conditionalFormatting xmlns:xm="http://schemas.microsoft.com/office/excel/2006/main">
          <x14:cfRule type="expression" priority="154" id="{2E86D189-0FBD-4C16-92CB-7F5034EC9316}">
            <xm:f>NOT(OR($AF$72=Validations!$X$2,$AF$72=Validations!$X$3))</xm:f>
            <x14:dxf>
              <fill>
                <patternFill>
                  <bgColor rgb="FF7030A0"/>
                </patternFill>
              </fill>
            </x14:dxf>
          </x14:cfRule>
          <x14:cfRule type="expression" priority="152" id="{A7A8F1C9-ABD9-48D5-B44C-D2CC129C1AA4}">
            <xm:f>$AF$72=Validations!$X$3</xm:f>
            <x14:dxf>
              <fill>
                <patternFill>
                  <bgColor rgb="FFFF0000"/>
                </patternFill>
              </fill>
            </x14:dxf>
          </x14:cfRule>
          <x14:cfRule type="expression" priority="153" id="{8854A89D-602E-4004-8333-EED961CC6F51}">
            <xm:f>$AF$72=Validations!$X$2</xm:f>
            <x14:dxf>
              <fill>
                <patternFill>
                  <bgColor rgb="FF00B050"/>
                </patternFill>
              </fill>
            </x14:dxf>
          </x14:cfRule>
          <xm:sqref>AF72:AK72</xm:sqref>
        </x14:conditionalFormatting>
        <x14:conditionalFormatting xmlns:xm="http://schemas.microsoft.com/office/excel/2006/main">
          <x14:cfRule type="expression" priority="532" id="{1E06A7E4-707E-44C5-AAC9-DD3306BEA17B}">
            <xm:f>$AF$92=Validations!$X$2</xm:f>
            <x14:dxf>
              <fill>
                <patternFill>
                  <bgColor rgb="FF00B050"/>
                </patternFill>
              </fill>
            </x14:dxf>
          </x14:cfRule>
          <x14:cfRule type="expression" priority="533" id="{C236875C-036D-40EC-92A4-5E12A0394D63}">
            <xm:f>NOT(OR($AF$92=Validations!$X$2,$AF$92=Validations!$X$3))</xm:f>
            <x14:dxf>
              <fill>
                <patternFill>
                  <bgColor rgb="FF7030A0"/>
                </patternFill>
              </fill>
            </x14:dxf>
          </x14:cfRule>
          <x14:cfRule type="expression" priority="531" id="{DC283273-4EC8-40A4-9555-B57C44652DB1}">
            <xm:f>$AF$92=Validations!$X$3</xm:f>
            <x14:dxf>
              <fill>
                <patternFill>
                  <bgColor rgb="FFFF0000"/>
                </patternFill>
              </fill>
            </x14:dxf>
          </x14:cfRule>
          <xm:sqref>AF92:AK92</xm:sqref>
        </x14:conditionalFormatting>
        <x14:conditionalFormatting xmlns:xm="http://schemas.microsoft.com/office/excel/2006/main">
          <x14:cfRule type="expression" priority="497" id="{5671A08D-09DA-4922-AD6B-105970DD36D6}">
            <xm:f>NOT(OR($AF$106=Validations!$X$2,$AF$106=Validations!$X$3))</xm:f>
            <x14:dxf>
              <fill>
                <patternFill>
                  <bgColor rgb="FF7030A0"/>
                </patternFill>
              </fill>
            </x14:dxf>
          </x14:cfRule>
          <x14:cfRule type="expression" priority="496" id="{46AC4009-834A-4CC8-A144-6AA276B40FAF}">
            <xm:f>$AF$106=Validations!$X$2</xm:f>
            <x14:dxf>
              <fill>
                <patternFill>
                  <bgColor rgb="FF00B050"/>
                </patternFill>
              </fill>
            </x14:dxf>
          </x14:cfRule>
          <x14:cfRule type="expression" priority="495" id="{965D1CA5-5A33-4E91-ABB6-A89EBF64D956}">
            <xm:f>$AF$106=Validations!$X$3</xm:f>
            <x14:dxf>
              <fill>
                <patternFill>
                  <bgColor rgb="FFFF0000"/>
                </patternFill>
              </fill>
            </x14:dxf>
          </x14:cfRule>
          <xm:sqref>AF106:AK106</xm:sqref>
        </x14:conditionalFormatting>
        <x14:conditionalFormatting xmlns:xm="http://schemas.microsoft.com/office/excel/2006/main">
          <x14:cfRule type="expression" priority="455" id="{B7CA2019-59CE-4376-872E-5C4A83A3D582}">
            <xm:f>NOT(OR($AF$119=Validations!$X$2,$AF$106=Validations!$X$3))</xm:f>
            <x14:dxf>
              <fill>
                <patternFill>
                  <bgColor rgb="FF7030A0"/>
                </patternFill>
              </fill>
            </x14:dxf>
          </x14:cfRule>
          <x14:cfRule type="expression" priority="453" id="{84BEE2D9-E81F-41A0-9922-0592548DFA64}">
            <xm:f>$AF$119=Validations!$X$3</xm:f>
            <x14:dxf>
              <fill>
                <patternFill>
                  <bgColor rgb="FFFF0000"/>
                </patternFill>
              </fill>
            </x14:dxf>
          </x14:cfRule>
          <x14:cfRule type="expression" priority="454" id="{DACDC43E-142D-47C6-B291-8C9D9677A88E}">
            <xm:f>$AF$119=Validations!$X$2</xm:f>
            <x14:dxf>
              <fill>
                <patternFill>
                  <bgColor rgb="FF00B050"/>
                </patternFill>
              </fill>
            </x14:dxf>
          </x14:cfRule>
          <xm:sqref>AF119:AK119</xm:sqref>
        </x14:conditionalFormatting>
        <x14:conditionalFormatting xmlns:xm="http://schemas.microsoft.com/office/excel/2006/main">
          <x14:cfRule type="expression" priority="472" id="{00000000-000E-0000-0500-000057010000}">
            <xm:f>NOT(Information!$G$12="Yes")</xm:f>
            <x14:dxf>
              <fill>
                <patternFill>
                  <bgColor theme="0" tint="-0.24994659260841701"/>
                </patternFill>
              </fill>
            </x14:dxf>
          </x14:cfRule>
          <xm:sqref>AI6:AK9</xm:sqref>
        </x14:conditionalFormatting>
        <x14:conditionalFormatting xmlns:xm="http://schemas.microsoft.com/office/excel/2006/main">
          <x14:cfRule type="expression" priority="103" id="{32630599-F145-4596-B864-516DD49814A3}">
            <xm:f>NOT(Information!$G$12="Yes")</xm:f>
            <x14:dxf>
              <fill>
                <patternFill>
                  <bgColor theme="0" tint="-0.24994659260841701"/>
                </patternFill>
              </fill>
            </x14:dxf>
          </x14:cfRule>
          <xm:sqref>AI16:AK22</xm:sqref>
        </x14:conditionalFormatting>
        <x14:conditionalFormatting xmlns:xm="http://schemas.microsoft.com/office/excel/2006/main">
          <x14:cfRule type="expression" priority="606" id="{00000000-000E-0000-0500-00002C010000}">
            <xm:f>NOT(Information!$G$12="Yes")</xm:f>
            <x14:dxf>
              <fill>
                <patternFill>
                  <bgColor theme="0" tint="-0.24994659260841701"/>
                </patternFill>
              </fill>
            </x14:dxf>
          </x14:cfRule>
          <xm:sqref>AI29:AK35</xm:sqref>
        </x14:conditionalFormatting>
        <x14:conditionalFormatting xmlns:xm="http://schemas.microsoft.com/office/excel/2006/main">
          <x14:cfRule type="expression" priority="16" id="{2D9E5830-B658-40C0-8EC7-E4E7984CE20F}">
            <xm:f>NOT(Information!$G$12="Yes")</xm:f>
            <x14:dxf>
              <fill>
                <patternFill>
                  <bgColor theme="0" tint="-0.24994659260841701"/>
                </patternFill>
              </fill>
            </x14:dxf>
          </x14:cfRule>
          <xm:sqref>AI42:AK42 AI44:AK48 AI49 AI50:AK50 AI52:AK53 AI54 AI55:AK55</xm:sqref>
        </x14:conditionalFormatting>
        <x14:conditionalFormatting xmlns:xm="http://schemas.microsoft.com/office/excel/2006/main">
          <x14:cfRule type="expression" priority="575" id="{00000000-000E-0000-0500-00000D010000}">
            <xm:f>NOT(Information!$G$12="Yes")</xm:f>
            <x14:dxf>
              <fill>
                <patternFill>
                  <bgColor theme="0" tint="-0.24994659260841701"/>
                </patternFill>
              </fill>
            </x14:dxf>
          </x14:cfRule>
          <xm:sqref>AI62:AK66</xm:sqref>
        </x14:conditionalFormatting>
        <x14:conditionalFormatting xmlns:xm="http://schemas.microsoft.com/office/excel/2006/main">
          <x14:cfRule type="expression" priority="151" id="{7FCDCEE1-6ED3-4600-8213-13B9D014EBBA}">
            <xm:f>NOT(Information!$G$12="Yes")</xm:f>
            <x14:dxf>
              <fill>
                <patternFill>
                  <bgColor theme="0" tint="-0.24994659260841701"/>
                </patternFill>
              </fill>
            </x14:dxf>
          </x14:cfRule>
          <xm:sqref>AI73:AK73 AI75:AK81 AI83:AK86</xm:sqref>
        </x14:conditionalFormatting>
        <x14:conditionalFormatting xmlns:xm="http://schemas.microsoft.com/office/excel/2006/main">
          <x14:cfRule type="expression" priority="260" id="{00000000-000E-0000-0500-0000E4000000}">
            <xm:f>NOT(Information!$G$12="Yes")</xm:f>
            <x14:dxf>
              <fill>
                <patternFill>
                  <bgColor theme="0" tint="-0.24994659260841701"/>
                </patternFill>
              </fill>
            </x14:dxf>
          </x14:cfRule>
          <xm:sqref>AI93:AK100</xm:sqref>
        </x14:conditionalFormatting>
        <x14:conditionalFormatting xmlns:xm="http://schemas.microsoft.com/office/excel/2006/main">
          <x14:cfRule type="expression" priority="382" id="{00000000-000E-0000-0500-0000AE000000}">
            <xm:f>NOT(Information!$G$12="Yes")</xm:f>
            <x14:dxf>
              <fill>
                <patternFill>
                  <bgColor theme="0" tint="-0.24994659260841701"/>
                </patternFill>
              </fill>
            </x14:dxf>
          </x14:cfRule>
          <xm:sqref>AI107:AK113</xm:sqref>
        </x14:conditionalFormatting>
        <x14:conditionalFormatting xmlns:xm="http://schemas.microsoft.com/office/excel/2006/main">
          <x14:cfRule type="expression" priority="3" id="{0C31F0BF-3512-4244-9B55-072FB4A4081D}">
            <xm:f>NOT(Information!$G$12="Yes")</xm:f>
            <x14:dxf>
              <fill>
                <patternFill>
                  <bgColor theme="0" tint="-0.24994659260841701"/>
                </patternFill>
              </fill>
            </x14:dxf>
          </x14:cfRule>
          <xm:sqref>AI120:AK122 AI123 AI124:AK124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341BE-A444-4F79-87E7-543515C6A205}">
  <sheetPr>
    <pageSetUpPr fitToPage="1"/>
  </sheetPr>
  <dimension ref="A1:AZ92"/>
  <sheetViews>
    <sheetView showGridLines="0" zoomScale="90" zoomScaleNormal="90" workbookViewId="0">
      <pane ySplit="1" topLeftCell="A2" activePane="bottomLeft" state="frozen"/>
      <selection activeCell="B311" sqref="B311:AG317"/>
      <selection pane="bottomLeft" activeCell="C11" sqref="C11"/>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3" width="3.36328125" style="4" customWidth="1"/>
    <col min="34" max="34" width="4" style="4" customWidth="1"/>
    <col min="35" max="36" width="3.36328125" style="4" customWidth="1"/>
    <col min="37" max="37" width="4.26953125" style="4" customWidth="1"/>
    <col min="38" max="38" width="3.36328125" style="4" customWidth="1"/>
    <col min="39" max="39" width="13.26953125" style="4" hidden="1" customWidth="1"/>
    <col min="40" max="52" width="3.36328125" style="4" hidden="1" customWidth="1"/>
    <col min="53" max="16384" width="9" style="4" hidden="1"/>
  </cols>
  <sheetData>
    <row r="1" spans="1:39" s="3" customFormat="1" ht="19.8" x14ac:dyDescent="0.3">
      <c r="B1" s="1" t="s">
        <v>378</v>
      </c>
      <c r="C1" s="187"/>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9" ht="15" customHeight="1" x14ac:dyDescent="0.35">
      <c r="B2" s="84"/>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3"/>
      <c r="AF2" s="83"/>
      <c r="AG2" s="83"/>
      <c r="AH2" s="83"/>
      <c r="AI2" s="83"/>
      <c r="AJ2" s="83"/>
      <c r="AK2" s="83"/>
    </row>
    <row r="3" spans="1:39" ht="30" customHeight="1" x14ac:dyDescent="0.35">
      <c r="B3" s="849" t="s">
        <v>379</v>
      </c>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1"/>
      <c r="AF3" s="851"/>
      <c r="AG3" s="851"/>
      <c r="AH3" s="851"/>
      <c r="AI3" s="851"/>
      <c r="AJ3" s="851"/>
      <c r="AK3" s="851"/>
    </row>
    <row r="4" spans="1:39" ht="15" customHeight="1" thickBot="1" x14ac:dyDescent="0.4">
      <c r="B4" s="84"/>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3"/>
      <c r="AF4" s="83"/>
      <c r="AG4" s="83"/>
      <c r="AH4" s="83"/>
      <c r="AI4" s="83"/>
      <c r="AJ4" s="83"/>
      <c r="AK4" s="83"/>
    </row>
    <row r="5" spans="1:39" ht="35.700000000000003" customHeight="1" x14ac:dyDescent="0.25">
      <c r="B5" s="1182" t="s">
        <v>380</v>
      </c>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6"/>
      <c r="AF5" s="1187" t="s">
        <v>381</v>
      </c>
      <c r="AG5" s="1188"/>
      <c r="AH5" s="1188"/>
      <c r="AI5" s="1188"/>
      <c r="AJ5" s="1188"/>
      <c r="AK5" s="1189"/>
    </row>
    <row r="6" spans="1:39" ht="30" customHeight="1" thickTop="1" thickBot="1" x14ac:dyDescent="0.4">
      <c r="B6" s="266"/>
      <c r="C6" s="267"/>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36"/>
      <c r="AF6" s="83"/>
      <c r="AG6" s="83"/>
      <c r="AH6" s="83"/>
      <c r="AI6" s="83"/>
      <c r="AJ6" s="83"/>
      <c r="AK6" s="83"/>
    </row>
    <row r="7" spans="1:39" ht="30" customHeight="1" thickTop="1" thickBot="1" x14ac:dyDescent="0.3">
      <c r="A7" s="190"/>
      <c r="B7" s="993" t="s">
        <v>379</v>
      </c>
      <c r="C7" s="994"/>
      <c r="D7" s="994"/>
      <c r="E7" s="994"/>
      <c r="F7" s="994"/>
      <c r="G7" s="994"/>
      <c r="H7" s="994"/>
      <c r="I7" s="994"/>
      <c r="J7" s="994"/>
      <c r="K7" s="994"/>
      <c r="L7" s="994"/>
      <c r="M7" s="994"/>
      <c r="N7" s="994"/>
      <c r="O7" s="994"/>
      <c r="P7" s="994"/>
      <c r="Q7" s="994"/>
      <c r="R7" s="994"/>
      <c r="S7" s="994"/>
      <c r="T7" s="994"/>
      <c r="U7" s="994"/>
      <c r="V7" s="994"/>
      <c r="W7" s="994"/>
      <c r="X7" s="994"/>
      <c r="Y7" s="994"/>
      <c r="Z7" s="994"/>
      <c r="AA7" s="994"/>
      <c r="AB7" s="994"/>
      <c r="AC7" s="994"/>
      <c r="AD7" s="994"/>
      <c r="AE7" s="995"/>
      <c r="AF7" s="967" t="str">
        <f>IF(OR(ISBLANK(AF9),ISBLANK(AF10)),"",IF(AND(Information!G12="Yes",OR(ISBLANK(AI9),ISBLANK(AI10))),"",IF(OR(AM9="No",AM10="No"),Validations!X3,Validations!X2)))</f>
        <v/>
      </c>
      <c r="AG7" s="968"/>
      <c r="AH7" s="968"/>
      <c r="AI7" s="968"/>
      <c r="AJ7" s="968"/>
      <c r="AK7" s="969"/>
    </row>
    <row r="8" spans="1:39" ht="30" customHeight="1" thickTop="1" thickBot="1" x14ac:dyDescent="0.3">
      <c r="B8" s="263" t="s">
        <v>381</v>
      </c>
      <c r="C8" s="999" t="s">
        <v>382</v>
      </c>
      <c r="D8" s="1000"/>
      <c r="E8" s="1000"/>
      <c r="F8" s="1000"/>
      <c r="G8" s="1000"/>
      <c r="H8" s="1000"/>
      <c r="I8" s="1000"/>
      <c r="J8" s="1000"/>
      <c r="K8" s="1000"/>
      <c r="L8" s="1000"/>
      <c r="M8" s="1000"/>
      <c r="N8" s="1000"/>
      <c r="O8" s="1000"/>
      <c r="P8" s="1000"/>
      <c r="Q8" s="1000"/>
      <c r="R8" s="1000"/>
      <c r="S8" s="1000"/>
      <c r="T8" s="1000"/>
      <c r="U8" s="1000"/>
      <c r="V8" s="1000"/>
      <c r="W8" s="1000"/>
      <c r="X8" s="1000"/>
      <c r="Y8" s="1000"/>
      <c r="Z8" s="1000"/>
      <c r="AA8" s="1000"/>
      <c r="AB8" s="1000"/>
      <c r="AC8" s="1000"/>
      <c r="AD8" s="1000"/>
      <c r="AE8" s="1001"/>
      <c r="AF8" s="789" t="s">
        <v>5</v>
      </c>
      <c r="AG8" s="793"/>
      <c r="AH8" s="956"/>
      <c r="AI8" s="793" t="s">
        <v>59</v>
      </c>
      <c r="AJ8" s="793"/>
      <c r="AK8" s="794"/>
    </row>
    <row r="9" spans="1:39" ht="30" customHeight="1" thickTop="1" x14ac:dyDescent="0.25">
      <c r="B9" s="268">
        <v>1</v>
      </c>
      <c r="C9" s="1133" t="s">
        <v>383</v>
      </c>
      <c r="D9" s="1134"/>
      <c r="E9" s="1134"/>
      <c r="F9" s="1134"/>
      <c r="G9" s="1134"/>
      <c r="H9" s="1134"/>
      <c r="I9" s="1134"/>
      <c r="J9" s="1134"/>
      <c r="K9" s="1134"/>
      <c r="L9" s="1134"/>
      <c r="M9" s="1134"/>
      <c r="N9" s="1134"/>
      <c r="O9" s="1134"/>
      <c r="P9" s="1134"/>
      <c r="Q9" s="1134"/>
      <c r="R9" s="1134"/>
      <c r="S9" s="1134"/>
      <c r="T9" s="1134"/>
      <c r="U9" s="1134"/>
      <c r="V9" s="1134"/>
      <c r="W9" s="1134"/>
      <c r="X9" s="1134"/>
      <c r="Y9" s="1134"/>
      <c r="Z9" s="1134"/>
      <c r="AA9" s="1134"/>
      <c r="AB9" s="1134"/>
      <c r="AC9" s="1134"/>
      <c r="AD9" s="1134"/>
      <c r="AE9" s="1135"/>
      <c r="AF9" s="1136"/>
      <c r="AG9" s="1137"/>
      <c r="AH9" s="1138"/>
      <c r="AI9" s="1139"/>
      <c r="AJ9" s="1137"/>
      <c r="AK9" s="1140"/>
      <c r="AM9" s="4">
        <f>IF(Information!$G$12="Yes",AI9,AF9)</f>
        <v>0</v>
      </c>
    </row>
    <row r="10" spans="1:39" ht="30" customHeight="1" thickBot="1" x14ac:dyDescent="0.3">
      <c r="B10" s="265">
        <v>2</v>
      </c>
      <c r="C10" s="953" t="s">
        <v>384</v>
      </c>
      <c r="D10" s="1130"/>
      <c r="E10" s="1130"/>
      <c r="F10" s="1130"/>
      <c r="G10" s="1130"/>
      <c r="H10" s="1130"/>
      <c r="I10" s="1130"/>
      <c r="J10" s="1130"/>
      <c r="K10" s="1130"/>
      <c r="L10" s="1130"/>
      <c r="M10" s="1130"/>
      <c r="N10" s="1130"/>
      <c r="O10" s="1130"/>
      <c r="P10" s="1130"/>
      <c r="Q10" s="1130"/>
      <c r="R10" s="1130"/>
      <c r="S10" s="1130"/>
      <c r="T10" s="1130"/>
      <c r="U10" s="1130"/>
      <c r="V10" s="1130"/>
      <c r="W10" s="1130"/>
      <c r="X10" s="1130"/>
      <c r="Y10" s="1130"/>
      <c r="Z10" s="1130"/>
      <c r="AA10" s="1130"/>
      <c r="AB10" s="1130"/>
      <c r="AC10" s="1130"/>
      <c r="AD10" s="1130"/>
      <c r="AE10" s="1131"/>
      <c r="AF10" s="1132"/>
      <c r="AG10" s="948"/>
      <c r="AH10" s="949"/>
      <c r="AI10" s="1132"/>
      <c r="AJ10" s="948"/>
      <c r="AK10" s="950"/>
      <c r="AM10" s="4">
        <f>IF(Information!$G$12="Yes",AI10,AF10)</f>
        <v>0</v>
      </c>
    </row>
    <row r="11" spans="1:39" ht="30" customHeight="1" thickTop="1" x14ac:dyDescent="0.25">
      <c r="B11" s="28"/>
      <c r="C11" s="960"/>
      <c r="D11" s="943"/>
      <c r="E11" s="943"/>
      <c r="F11" s="943"/>
      <c r="G11" s="943"/>
      <c r="H11" s="943"/>
      <c r="I11" s="943"/>
      <c r="J11" s="943"/>
      <c r="K11" s="943"/>
      <c r="L11" s="943"/>
      <c r="M11" s="943"/>
      <c r="N11" s="943"/>
      <c r="O11" s="943"/>
      <c r="P11" s="943"/>
      <c r="Q11" s="943"/>
      <c r="R11" s="943"/>
      <c r="S11" s="943"/>
      <c r="T11" s="943"/>
      <c r="U11" s="943"/>
      <c r="V11" s="943"/>
      <c r="W11" s="943"/>
      <c r="X11" s="943"/>
      <c r="Y11" s="943"/>
      <c r="Z11" s="943"/>
      <c r="AA11" s="943"/>
      <c r="AB11" s="943"/>
      <c r="AC11" s="943"/>
      <c r="AD11" s="943"/>
      <c r="AE11" s="944"/>
      <c r="AF11" s="28"/>
      <c r="AG11" s="89"/>
      <c r="AH11" s="89"/>
      <c r="AI11" s="89"/>
      <c r="AJ11" s="89"/>
      <c r="AK11" s="89"/>
    </row>
    <row r="12" spans="1:39" ht="30" customHeight="1" x14ac:dyDescent="0.25">
      <c r="B12" s="28"/>
      <c r="C12" s="942"/>
      <c r="D12" s="943"/>
      <c r="E12" s="943"/>
      <c r="F12" s="943"/>
      <c r="G12" s="943"/>
      <c r="H12" s="943"/>
      <c r="I12" s="943"/>
      <c r="J12" s="943"/>
      <c r="K12" s="943"/>
      <c r="L12" s="943"/>
      <c r="M12" s="943"/>
      <c r="N12" s="943"/>
      <c r="O12" s="943"/>
      <c r="P12" s="943"/>
      <c r="Q12" s="943"/>
      <c r="R12" s="943"/>
      <c r="S12" s="943"/>
      <c r="T12" s="943"/>
      <c r="U12" s="943"/>
      <c r="V12" s="943"/>
      <c r="W12" s="943"/>
      <c r="X12" s="943"/>
      <c r="Y12" s="943"/>
      <c r="Z12" s="943"/>
      <c r="AA12" s="943"/>
      <c r="AB12" s="943"/>
      <c r="AC12" s="943"/>
      <c r="AD12" s="943"/>
      <c r="AE12" s="944"/>
      <c r="AF12" s="28"/>
      <c r="AG12" s="89"/>
      <c r="AH12" s="89"/>
      <c r="AI12" s="89"/>
      <c r="AJ12" s="89"/>
      <c r="AK12" s="89"/>
    </row>
    <row r="13" spans="1:39" ht="30" customHeight="1" x14ac:dyDescent="0.25">
      <c r="B13" s="28"/>
      <c r="C13" s="942"/>
      <c r="D13" s="943"/>
      <c r="E13" s="943"/>
      <c r="F13" s="943"/>
      <c r="G13" s="943"/>
      <c r="H13" s="943"/>
      <c r="I13" s="943"/>
      <c r="J13" s="943"/>
      <c r="K13" s="943"/>
      <c r="L13" s="943"/>
      <c r="M13" s="943"/>
      <c r="N13" s="943"/>
      <c r="O13" s="943"/>
      <c r="P13" s="943"/>
      <c r="Q13" s="943"/>
      <c r="R13" s="943"/>
      <c r="S13" s="943"/>
      <c r="T13" s="943"/>
      <c r="U13" s="943"/>
      <c r="V13" s="943"/>
      <c r="W13" s="943"/>
      <c r="X13" s="943"/>
      <c r="Y13" s="943"/>
      <c r="Z13" s="943"/>
      <c r="AA13" s="943"/>
      <c r="AB13" s="943"/>
      <c r="AC13" s="943"/>
      <c r="AD13" s="943"/>
      <c r="AE13" s="944"/>
      <c r="AF13" s="28"/>
      <c r="AG13" s="89"/>
      <c r="AH13" s="89"/>
      <c r="AI13" s="89"/>
      <c r="AJ13" s="89"/>
      <c r="AK13" s="89"/>
    </row>
    <row r="14" spans="1:39" ht="30" customHeight="1" thickBot="1" x14ac:dyDescent="0.3">
      <c r="B14" s="28"/>
      <c r="C14" s="945"/>
      <c r="D14" s="946"/>
      <c r="E14" s="946"/>
      <c r="F14" s="946"/>
      <c r="G14" s="946"/>
      <c r="H14" s="946"/>
      <c r="I14" s="946"/>
      <c r="J14" s="946"/>
      <c r="K14" s="946"/>
      <c r="L14" s="946"/>
      <c r="M14" s="946"/>
      <c r="N14" s="946"/>
      <c r="O14" s="946"/>
      <c r="P14" s="946"/>
      <c r="Q14" s="946"/>
      <c r="R14" s="946"/>
      <c r="S14" s="946"/>
      <c r="T14" s="946"/>
      <c r="U14" s="946"/>
      <c r="V14" s="946"/>
      <c r="W14" s="946"/>
      <c r="X14" s="946"/>
      <c r="Y14" s="946"/>
      <c r="Z14" s="946"/>
      <c r="AA14" s="946"/>
      <c r="AB14" s="946"/>
      <c r="AC14" s="946"/>
      <c r="AD14" s="946"/>
      <c r="AE14" s="947"/>
      <c r="AF14" s="28"/>
      <c r="AG14" s="89"/>
      <c r="AH14" s="89"/>
      <c r="AI14" s="89"/>
      <c r="AJ14" s="89"/>
      <c r="AK14" s="89"/>
    </row>
    <row r="15" spans="1:39" ht="15" customHeight="1" thickTop="1" x14ac:dyDescent="0.25">
      <c r="AC15" s="189"/>
      <c r="AD15" s="189"/>
      <c r="AE15" s="189"/>
      <c r="AF15" s="189"/>
      <c r="AG15" s="189"/>
      <c r="AH15" s="189"/>
      <c r="AI15" s="189"/>
      <c r="AJ15" s="189"/>
      <c r="AK15" s="189"/>
    </row>
    <row r="16" spans="1:39" ht="30" customHeight="1" x14ac:dyDescent="0.35">
      <c r="B16" s="849" t="s">
        <v>385</v>
      </c>
      <c r="C16" s="850"/>
      <c r="D16" s="850"/>
      <c r="E16" s="850"/>
      <c r="F16" s="850"/>
      <c r="G16" s="850"/>
      <c r="H16" s="850"/>
      <c r="I16" s="850"/>
      <c r="J16" s="850"/>
      <c r="K16" s="850"/>
      <c r="L16" s="850"/>
      <c r="M16" s="850"/>
      <c r="N16" s="850"/>
      <c r="O16" s="850"/>
      <c r="P16" s="850"/>
      <c r="Q16" s="850"/>
      <c r="R16" s="850"/>
      <c r="S16" s="850"/>
      <c r="T16" s="850"/>
      <c r="U16" s="850"/>
      <c r="V16" s="850"/>
      <c r="W16" s="850"/>
      <c r="X16" s="850"/>
      <c r="Y16" s="850"/>
      <c r="Z16" s="850"/>
      <c r="AA16" s="850"/>
      <c r="AB16" s="850"/>
      <c r="AC16" s="850"/>
      <c r="AD16" s="850"/>
      <c r="AE16" s="851"/>
      <c r="AF16" s="851"/>
      <c r="AG16" s="851"/>
      <c r="AH16" s="851"/>
      <c r="AI16" s="851"/>
      <c r="AJ16" s="851"/>
      <c r="AK16" s="851"/>
    </row>
    <row r="17" spans="2:39" ht="15" customHeight="1" thickBot="1" x14ac:dyDescent="0.3">
      <c r="AC17" s="189"/>
      <c r="AD17" s="189"/>
      <c r="AE17" s="189"/>
      <c r="AF17" s="189"/>
      <c r="AG17" s="189"/>
      <c r="AH17" s="189"/>
      <c r="AI17" s="189"/>
      <c r="AJ17" s="189"/>
      <c r="AK17" s="189"/>
    </row>
    <row r="18" spans="2:39" ht="30" customHeight="1" thickTop="1" thickBot="1" x14ac:dyDescent="0.3">
      <c r="B18" s="993" t="s">
        <v>386</v>
      </c>
      <c r="C18" s="994"/>
      <c r="D18" s="994"/>
      <c r="E18" s="994"/>
      <c r="F18" s="994"/>
      <c r="G18" s="994"/>
      <c r="H18" s="994"/>
      <c r="I18" s="994"/>
      <c r="J18" s="994"/>
      <c r="K18" s="994"/>
      <c r="L18" s="994"/>
      <c r="M18" s="994"/>
      <c r="N18" s="994"/>
      <c r="O18" s="994"/>
      <c r="P18" s="994"/>
      <c r="Q18" s="994"/>
      <c r="R18" s="994"/>
      <c r="S18" s="994"/>
      <c r="T18" s="994"/>
      <c r="U18" s="994"/>
      <c r="V18" s="994"/>
      <c r="W18" s="994"/>
      <c r="X18" s="994"/>
      <c r="Y18" s="994"/>
      <c r="Z18" s="994"/>
      <c r="AA18" s="994"/>
      <c r="AB18" s="994"/>
      <c r="AC18" s="994"/>
      <c r="AD18" s="994"/>
      <c r="AE18" s="995"/>
      <c r="AF18" s="967" t="str">
        <f>IF(OR(ISBLANK(AF20),ISBLANK(AF21)),"",IF(AND(Information!G12="Yes",OR(ISBLANK(AI20),ISBLANK(AI21))),"",IF(OR(AM20="No",AM21="No"),Validations!X3,Validations!X2)))</f>
        <v/>
      </c>
      <c r="AG18" s="968"/>
      <c r="AH18" s="968"/>
      <c r="AI18" s="968"/>
      <c r="AJ18" s="968"/>
      <c r="AK18" s="969"/>
    </row>
    <row r="19" spans="2:39" ht="30" customHeight="1" thickTop="1" thickBot="1" x14ac:dyDescent="0.3">
      <c r="B19" s="269" t="s">
        <v>381</v>
      </c>
      <c r="C19" s="1070" t="s">
        <v>382</v>
      </c>
      <c r="D19" s="1071"/>
      <c r="E19" s="1071"/>
      <c r="F19" s="1071"/>
      <c r="G19" s="1071"/>
      <c r="H19" s="1071"/>
      <c r="I19" s="1071"/>
      <c r="J19" s="1071"/>
      <c r="K19" s="1071"/>
      <c r="L19" s="1071"/>
      <c r="M19" s="1071"/>
      <c r="N19" s="1071"/>
      <c r="O19" s="1071"/>
      <c r="P19" s="1071"/>
      <c r="Q19" s="1071"/>
      <c r="R19" s="1071"/>
      <c r="S19" s="1071"/>
      <c r="T19" s="1071"/>
      <c r="U19" s="1071"/>
      <c r="V19" s="1071"/>
      <c r="W19" s="1071"/>
      <c r="X19" s="1071"/>
      <c r="Y19" s="1071"/>
      <c r="Z19" s="1071"/>
      <c r="AA19" s="1071"/>
      <c r="AB19" s="1071"/>
      <c r="AC19" s="1071"/>
      <c r="AD19" s="1071"/>
      <c r="AE19" s="1072"/>
      <c r="AF19" s="1087" t="s">
        <v>5</v>
      </c>
      <c r="AG19" s="1088"/>
      <c r="AH19" s="1089"/>
      <c r="AI19" s="1087" t="s">
        <v>59</v>
      </c>
      <c r="AJ19" s="1088"/>
      <c r="AK19" s="1090"/>
    </row>
    <row r="20" spans="2:39" ht="35.700000000000003" customHeight="1" thickTop="1" x14ac:dyDescent="0.25">
      <c r="B20" s="270">
        <v>1</v>
      </c>
      <c r="C20" s="1073" t="s">
        <v>387</v>
      </c>
      <c r="D20" s="1074"/>
      <c r="E20" s="1074"/>
      <c r="F20" s="1074"/>
      <c r="G20" s="1074"/>
      <c r="H20" s="1074"/>
      <c r="I20" s="1074"/>
      <c r="J20" s="1074"/>
      <c r="K20" s="1074"/>
      <c r="L20" s="1074"/>
      <c r="M20" s="1074"/>
      <c r="N20" s="1074"/>
      <c r="O20" s="1074"/>
      <c r="P20" s="1074"/>
      <c r="Q20" s="1074"/>
      <c r="R20" s="1074"/>
      <c r="S20" s="1074"/>
      <c r="T20" s="1074"/>
      <c r="U20" s="1074"/>
      <c r="V20" s="1074"/>
      <c r="W20" s="1074"/>
      <c r="X20" s="1074"/>
      <c r="Y20" s="1074"/>
      <c r="Z20" s="1074"/>
      <c r="AA20" s="1074"/>
      <c r="AB20" s="1074"/>
      <c r="AC20" s="1074"/>
      <c r="AD20" s="1074"/>
      <c r="AE20" s="1075"/>
      <c r="AF20" s="1079"/>
      <c r="AG20" s="1080"/>
      <c r="AH20" s="1081"/>
      <c r="AI20" s="1079"/>
      <c r="AJ20" s="1080"/>
      <c r="AK20" s="1082"/>
      <c r="AM20" s="4">
        <f>IF(Information!$G$12="Yes",AI20,AF20)</f>
        <v>0</v>
      </c>
    </row>
    <row r="21" spans="2:39" ht="35.700000000000003" customHeight="1" thickBot="1" x14ac:dyDescent="0.3">
      <c r="B21" s="271">
        <v>2</v>
      </c>
      <c r="C21" s="1076" t="s">
        <v>388</v>
      </c>
      <c r="D21" s="1077"/>
      <c r="E21" s="1077"/>
      <c r="F21" s="1077"/>
      <c r="G21" s="1077"/>
      <c r="H21" s="1077"/>
      <c r="I21" s="1077"/>
      <c r="J21" s="1077"/>
      <c r="K21" s="1077"/>
      <c r="L21" s="1077"/>
      <c r="M21" s="1077"/>
      <c r="N21" s="1077"/>
      <c r="O21" s="1077"/>
      <c r="P21" s="1077"/>
      <c r="Q21" s="1077"/>
      <c r="R21" s="1077"/>
      <c r="S21" s="1077"/>
      <c r="T21" s="1077"/>
      <c r="U21" s="1077"/>
      <c r="V21" s="1077"/>
      <c r="W21" s="1077"/>
      <c r="X21" s="1077"/>
      <c r="Y21" s="1077"/>
      <c r="Z21" s="1077"/>
      <c r="AA21" s="1077"/>
      <c r="AB21" s="1077"/>
      <c r="AC21" s="1077"/>
      <c r="AD21" s="1077"/>
      <c r="AE21" s="1078"/>
      <c r="AF21" s="1083"/>
      <c r="AG21" s="1084"/>
      <c r="AH21" s="1085"/>
      <c r="AI21" s="1083"/>
      <c r="AJ21" s="1084"/>
      <c r="AK21" s="1086"/>
      <c r="AM21" s="4">
        <f>IF(Information!$G$12="Yes",AI21,AF21)</f>
        <v>0</v>
      </c>
    </row>
    <row r="22" spans="2:39" ht="45.75" customHeight="1" thickTop="1" x14ac:dyDescent="0.25">
      <c r="B22" s="191"/>
      <c r="C22" s="960"/>
      <c r="D22" s="943"/>
      <c r="E22" s="943"/>
      <c r="F22" s="943"/>
      <c r="G22" s="943"/>
      <c r="H22" s="943"/>
      <c r="I22" s="943"/>
      <c r="J22" s="943"/>
      <c r="K22" s="943"/>
      <c r="L22" s="943"/>
      <c r="M22" s="943"/>
      <c r="N22" s="943"/>
      <c r="O22" s="943"/>
      <c r="P22" s="943"/>
      <c r="Q22" s="943"/>
      <c r="R22" s="943"/>
      <c r="S22" s="943"/>
      <c r="T22" s="943"/>
      <c r="U22" s="943"/>
      <c r="V22" s="943"/>
      <c r="W22" s="943"/>
      <c r="X22" s="943"/>
      <c r="Y22" s="943"/>
      <c r="Z22" s="943"/>
      <c r="AA22" s="943"/>
      <c r="AB22" s="943"/>
      <c r="AC22" s="943"/>
      <c r="AD22" s="943"/>
      <c r="AE22" s="944"/>
      <c r="AF22" s="194"/>
      <c r="AG22" s="195"/>
      <c r="AH22" s="194"/>
      <c r="AI22" s="194"/>
      <c r="AJ22" s="194"/>
      <c r="AK22" s="194"/>
    </row>
    <row r="23" spans="2:39" ht="45.75" customHeight="1" x14ac:dyDescent="0.25">
      <c r="B23" s="191"/>
      <c r="C23" s="942"/>
      <c r="D23" s="943"/>
      <c r="E23" s="943"/>
      <c r="F23" s="943"/>
      <c r="G23" s="943"/>
      <c r="H23" s="943"/>
      <c r="I23" s="943"/>
      <c r="J23" s="943"/>
      <c r="K23" s="943"/>
      <c r="L23" s="943"/>
      <c r="M23" s="943"/>
      <c r="N23" s="943"/>
      <c r="O23" s="943"/>
      <c r="P23" s="943"/>
      <c r="Q23" s="943"/>
      <c r="R23" s="943"/>
      <c r="S23" s="943"/>
      <c r="T23" s="943"/>
      <c r="U23" s="943"/>
      <c r="V23" s="943"/>
      <c r="W23" s="943"/>
      <c r="X23" s="943"/>
      <c r="Y23" s="943"/>
      <c r="Z23" s="943"/>
      <c r="AA23" s="943"/>
      <c r="AB23" s="943"/>
      <c r="AC23" s="943"/>
      <c r="AD23" s="943"/>
      <c r="AE23" s="944"/>
      <c r="AF23" s="194"/>
      <c r="AG23" s="195"/>
      <c r="AH23" s="194"/>
      <c r="AI23" s="194"/>
      <c r="AJ23" s="194"/>
      <c r="AK23" s="194"/>
    </row>
    <row r="24" spans="2:39" ht="45.75" customHeight="1" x14ac:dyDescent="0.25">
      <c r="B24" s="191"/>
      <c r="C24" s="942"/>
      <c r="D24" s="943"/>
      <c r="E24" s="943"/>
      <c r="F24" s="943"/>
      <c r="G24" s="943"/>
      <c r="H24" s="943"/>
      <c r="I24" s="943"/>
      <c r="J24" s="943"/>
      <c r="K24" s="943"/>
      <c r="L24" s="943"/>
      <c r="M24" s="943"/>
      <c r="N24" s="943"/>
      <c r="O24" s="943"/>
      <c r="P24" s="943"/>
      <c r="Q24" s="943"/>
      <c r="R24" s="943"/>
      <c r="S24" s="943"/>
      <c r="T24" s="943"/>
      <c r="U24" s="943"/>
      <c r="V24" s="943"/>
      <c r="W24" s="943"/>
      <c r="X24" s="943"/>
      <c r="Y24" s="943"/>
      <c r="Z24" s="943"/>
      <c r="AA24" s="943"/>
      <c r="AB24" s="943"/>
      <c r="AC24" s="943"/>
      <c r="AD24" s="943"/>
      <c r="AE24" s="944"/>
      <c r="AF24" s="194"/>
      <c r="AG24" s="195"/>
      <c r="AH24" s="194"/>
      <c r="AI24" s="194"/>
      <c r="AJ24" s="194"/>
      <c r="AK24" s="194"/>
    </row>
    <row r="25" spans="2:39" ht="45.75" customHeight="1" thickBot="1" x14ac:dyDescent="0.3">
      <c r="B25" s="191"/>
      <c r="C25" s="945"/>
      <c r="D25" s="946"/>
      <c r="E25" s="946"/>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7"/>
      <c r="AF25" s="194"/>
      <c r="AG25" s="195"/>
      <c r="AH25" s="194"/>
      <c r="AI25" s="194"/>
      <c r="AJ25" s="194"/>
      <c r="AK25" s="194"/>
    </row>
    <row r="26" spans="2:39" ht="30" customHeight="1" thickTop="1" thickBot="1" x14ac:dyDescent="0.3">
      <c r="AC26" s="189"/>
      <c r="AD26" s="189"/>
      <c r="AE26" s="189"/>
      <c r="AF26" s="189"/>
      <c r="AG26" s="189"/>
      <c r="AH26" s="189"/>
      <c r="AI26" s="189"/>
      <c r="AJ26" s="189"/>
      <c r="AK26" s="189"/>
    </row>
    <row r="27" spans="2:39" ht="30" customHeight="1" thickTop="1" thickBot="1" x14ac:dyDescent="0.3">
      <c r="B27" s="1067" t="s">
        <v>389</v>
      </c>
      <c r="C27" s="1068"/>
      <c r="D27" s="1068"/>
      <c r="E27" s="1068"/>
      <c r="F27" s="1068"/>
      <c r="G27" s="1068"/>
      <c r="H27" s="1068"/>
      <c r="I27" s="1068"/>
      <c r="J27" s="1068"/>
      <c r="K27" s="1068"/>
      <c r="L27" s="1068"/>
      <c r="M27" s="1068"/>
      <c r="N27" s="1068"/>
      <c r="O27" s="1068"/>
      <c r="P27" s="1068"/>
      <c r="Q27" s="1068"/>
      <c r="R27" s="1068"/>
      <c r="S27" s="1068"/>
      <c r="T27" s="1068"/>
      <c r="U27" s="1068"/>
      <c r="V27" s="1068"/>
      <c r="W27" s="1068"/>
      <c r="X27" s="1068"/>
      <c r="Y27" s="1068"/>
      <c r="Z27" s="1069"/>
      <c r="AA27" s="1064"/>
      <c r="AB27" s="1065"/>
      <c r="AC27" s="1065"/>
      <c r="AD27" s="1065"/>
      <c r="AE27" s="1065"/>
      <c r="AF27" s="1065"/>
      <c r="AG27" s="1065"/>
      <c r="AH27" s="1065"/>
      <c r="AI27" s="1065"/>
      <c r="AJ27" s="1065"/>
      <c r="AK27" s="1066"/>
    </row>
    <row r="28" spans="2:39" ht="30" customHeight="1" thickTop="1" thickBot="1" x14ac:dyDescent="0.3">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272"/>
      <c r="AD28" s="272"/>
      <c r="AE28" s="272"/>
      <c r="AF28" s="272"/>
      <c r="AG28" s="272"/>
      <c r="AH28" s="272"/>
      <c r="AI28" s="272"/>
      <c r="AJ28" s="272"/>
      <c r="AK28" s="272"/>
    </row>
    <row r="29" spans="2:39" ht="30" customHeight="1" thickTop="1" thickBot="1" x14ac:dyDescent="0.3">
      <c r="B29" s="993" t="s">
        <v>390</v>
      </c>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5"/>
      <c r="AF29" s="1179" t="str">
        <f>IF(OR(ISBLANK(AF31),ISBLANK(AF33),ISBLANK(AF34)),"",IF(AND(Information!G12="Yes",OR(ISBLANK(AI31),ISBLANK(AI33),ISBLANK(AI34))),"",IF(OR(AM31="No",AM33="No",AM34="No"),Validations!X3,Validations!X2)))</f>
        <v/>
      </c>
      <c r="AG29" s="1180"/>
      <c r="AH29" s="1180"/>
      <c r="AI29" s="1180"/>
      <c r="AJ29" s="1180"/>
      <c r="AK29" s="1181"/>
    </row>
    <row r="30" spans="2:39" ht="30" customHeight="1" thickTop="1" thickBot="1" x14ac:dyDescent="0.3">
      <c r="B30" s="269" t="s">
        <v>381</v>
      </c>
      <c r="C30" s="1192" t="s">
        <v>382</v>
      </c>
      <c r="D30" s="1193"/>
      <c r="E30" s="1193"/>
      <c r="F30" s="1193"/>
      <c r="G30" s="1193"/>
      <c r="H30" s="1193"/>
      <c r="I30" s="1193"/>
      <c r="J30" s="1193"/>
      <c r="K30" s="1193"/>
      <c r="L30" s="1193"/>
      <c r="M30" s="1193"/>
      <c r="N30" s="1193"/>
      <c r="O30" s="1193"/>
      <c r="P30" s="1193"/>
      <c r="Q30" s="1193"/>
      <c r="R30" s="1193"/>
      <c r="S30" s="1193"/>
      <c r="T30" s="1193"/>
      <c r="U30" s="1193"/>
      <c r="V30" s="1193"/>
      <c r="W30" s="1193"/>
      <c r="X30" s="1193"/>
      <c r="Y30" s="1193"/>
      <c r="Z30" s="1193"/>
      <c r="AA30" s="1193"/>
      <c r="AB30" s="1193"/>
      <c r="AC30" s="1193"/>
      <c r="AD30" s="1193"/>
      <c r="AE30" s="1194"/>
      <c r="AF30" s="1002" t="s">
        <v>5</v>
      </c>
      <c r="AG30" s="1003"/>
      <c r="AH30" s="1004"/>
      <c r="AI30" s="1003" t="s">
        <v>59</v>
      </c>
      <c r="AJ30" s="1003"/>
      <c r="AK30" s="1005"/>
    </row>
    <row r="31" spans="2:39" ht="30" customHeight="1" thickTop="1" thickBot="1" x14ac:dyDescent="0.3">
      <c r="B31" s="1195">
        <v>1</v>
      </c>
      <c r="C31" s="1203" t="s">
        <v>391</v>
      </c>
      <c r="D31" s="1204"/>
      <c r="E31" s="1204"/>
      <c r="F31" s="1204"/>
      <c r="G31" s="1204"/>
      <c r="H31" s="1204"/>
      <c r="I31" s="1204"/>
      <c r="J31" s="1204"/>
      <c r="K31" s="1204"/>
      <c r="L31" s="1204"/>
      <c r="M31" s="1204"/>
      <c r="N31" s="1204"/>
      <c r="O31" s="1204"/>
      <c r="P31" s="1204"/>
      <c r="Q31" s="1204"/>
      <c r="R31" s="1204"/>
      <c r="S31" s="1204"/>
      <c r="T31" s="1204"/>
      <c r="U31" s="1204"/>
      <c r="V31" s="1204"/>
      <c r="W31" s="1204"/>
      <c r="X31" s="1204"/>
      <c r="Y31" s="1204"/>
      <c r="Z31" s="1204"/>
      <c r="AA31" s="1204"/>
      <c r="AB31" s="1204"/>
      <c r="AC31" s="1204"/>
      <c r="AD31" s="1204"/>
      <c r="AE31" s="1205"/>
      <c r="AF31" s="1143"/>
      <c r="AG31" s="1190"/>
      <c r="AH31" s="1206"/>
      <c r="AI31" s="1146"/>
      <c r="AJ31" s="1190"/>
      <c r="AK31" s="1191"/>
      <c r="AM31" s="4">
        <f>IF(Information!$G$12="Yes",AI31,AF31)</f>
        <v>0</v>
      </c>
    </row>
    <row r="32" spans="2:39" ht="30" customHeight="1" thickTop="1" thickBot="1" x14ac:dyDescent="0.3">
      <c r="B32" s="1196"/>
      <c r="C32" s="1118" t="s">
        <v>392</v>
      </c>
      <c r="D32" s="1119"/>
      <c r="E32" s="1119"/>
      <c r="F32" s="1119"/>
      <c r="G32" s="1119"/>
      <c r="H32" s="1119"/>
      <c r="I32" s="1119"/>
      <c r="J32" s="1120"/>
      <c r="K32" s="1120"/>
      <c r="L32" s="1120"/>
      <c r="M32" s="1120"/>
      <c r="N32" s="1120"/>
      <c r="O32" s="1120"/>
      <c r="P32" s="1120"/>
      <c r="Q32" s="1120"/>
      <c r="R32" s="1120"/>
      <c r="S32" s="1120"/>
      <c r="T32" s="1120"/>
      <c r="U32" s="1120"/>
      <c r="V32" s="1120"/>
      <c r="W32" s="1120"/>
      <c r="X32" s="1120"/>
      <c r="Y32" s="1120"/>
      <c r="Z32" s="1120"/>
      <c r="AA32" s="1120"/>
      <c r="AB32" s="1120"/>
      <c r="AC32" s="1120"/>
      <c r="AD32" s="1120"/>
      <c r="AE32" s="1121"/>
      <c r="AF32" s="1103"/>
      <c r="AG32" s="1104"/>
      <c r="AH32" s="1104"/>
      <c r="AI32" s="1097"/>
      <c r="AJ32" s="1104"/>
      <c r="AK32" s="1104"/>
    </row>
    <row r="33" spans="2:39" ht="30" customHeight="1" thickTop="1" x14ac:dyDescent="0.25">
      <c r="B33" s="176">
        <v>2</v>
      </c>
      <c r="C33" s="857" t="s">
        <v>393</v>
      </c>
      <c r="D33" s="978"/>
      <c r="E33" s="978"/>
      <c r="F33" s="978"/>
      <c r="G33" s="978"/>
      <c r="H33" s="978"/>
      <c r="I33" s="978"/>
      <c r="J33" s="978"/>
      <c r="K33" s="978"/>
      <c r="L33" s="978"/>
      <c r="M33" s="978"/>
      <c r="N33" s="978"/>
      <c r="O33" s="978"/>
      <c r="P33" s="978"/>
      <c r="Q33" s="978"/>
      <c r="R33" s="978"/>
      <c r="S33" s="978"/>
      <c r="T33" s="978"/>
      <c r="U33" s="978"/>
      <c r="V33" s="978"/>
      <c r="W33" s="978"/>
      <c r="X33" s="978"/>
      <c r="Y33" s="978"/>
      <c r="Z33" s="978"/>
      <c r="AA33" s="978"/>
      <c r="AB33" s="978"/>
      <c r="AC33" s="978"/>
      <c r="AD33" s="978"/>
      <c r="AE33" s="979"/>
      <c r="AF33" s="1105"/>
      <c r="AG33" s="1106"/>
      <c r="AH33" s="1107"/>
      <c r="AI33" s="1108"/>
      <c r="AJ33" s="1106"/>
      <c r="AK33" s="1109"/>
      <c r="AM33" s="4">
        <f>IF(Information!$G$12="Yes",AI33,AF33)</f>
        <v>0</v>
      </c>
    </row>
    <row r="34" spans="2:39" ht="30" customHeight="1" thickBot="1" x14ac:dyDescent="0.3">
      <c r="B34" s="1162">
        <v>3</v>
      </c>
      <c r="C34" s="1110" t="s">
        <v>394</v>
      </c>
      <c r="D34" s="1111"/>
      <c r="E34" s="1111"/>
      <c r="F34" s="1111"/>
      <c r="G34" s="1111"/>
      <c r="H34" s="1111"/>
      <c r="I34" s="1111"/>
      <c r="J34" s="1111"/>
      <c r="K34" s="1111"/>
      <c r="L34" s="1111"/>
      <c r="M34" s="1111"/>
      <c r="N34" s="1111"/>
      <c r="O34" s="1111"/>
      <c r="P34" s="1111"/>
      <c r="Q34" s="1111"/>
      <c r="R34" s="1111"/>
      <c r="S34" s="1111"/>
      <c r="T34" s="1111"/>
      <c r="U34" s="1111"/>
      <c r="V34" s="1111"/>
      <c r="W34" s="1111"/>
      <c r="X34" s="1111"/>
      <c r="Y34" s="1111"/>
      <c r="Z34" s="1111"/>
      <c r="AA34" s="1111"/>
      <c r="AB34" s="1111"/>
      <c r="AC34" s="1111"/>
      <c r="AD34" s="1111"/>
      <c r="AE34" s="1112"/>
      <c r="AF34" s="1113"/>
      <c r="AG34" s="1114"/>
      <c r="AH34" s="1115"/>
      <c r="AI34" s="1116"/>
      <c r="AJ34" s="1114"/>
      <c r="AK34" s="1117"/>
      <c r="AM34" s="4">
        <f>IF(Information!$G$12="Yes",AI34,AF34)</f>
        <v>0</v>
      </c>
    </row>
    <row r="35" spans="2:39" ht="30" customHeight="1" thickTop="1" thickBot="1" x14ac:dyDescent="0.3">
      <c r="B35" s="1197"/>
      <c r="C35" s="1198" t="s">
        <v>395</v>
      </c>
      <c r="D35" s="1199"/>
      <c r="E35" s="1199"/>
      <c r="F35" s="1199"/>
      <c r="G35" s="1199"/>
      <c r="H35" s="1199"/>
      <c r="I35" s="1199"/>
      <c r="J35" s="1200"/>
      <c r="K35" s="1200"/>
      <c r="L35" s="1200"/>
      <c r="M35" s="1200"/>
      <c r="N35" s="1200"/>
      <c r="O35" s="1200"/>
      <c r="P35" s="1200"/>
      <c r="Q35" s="1200"/>
      <c r="R35" s="1200"/>
      <c r="S35" s="1200"/>
      <c r="T35" s="1200"/>
      <c r="U35" s="1200"/>
      <c r="V35" s="1200"/>
      <c r="W35" s="1200"/>
      <c r="X35" s="1200"/>
      <c r="Y35" s="1200"/>
      <c r="Z35" s="1200"/>
      <c r="AA35" s="1200"/>
      <c r="AB35" s="1200"/>
      <c r="AC35" s="1200"/>
      <c r="AD35" s="1200"/>
      <c r="AE35" s="1201"/>
      <c r="AF35" s="1151"/>
      <c r="AG35" s="1152"/>
      <c r="AH35" s="1152"/>
      <c r="AI35" s="1153"/>
      <c r="AJ35" s="1152"/>
      <c r="AK35" s="1152"/>
    </row>
    <row r="36" spans="2:39" ht="30" customHeight="1" thickTop="1" x14ac:dyDescent="0.25">
      <c r="B36" s="28"/>
      <c r="C36" s="960"/>
      <c r="D36" s="943"/>
      <c r="E36" s="943"/>
      <c r="F36" s="943"/>
      <c r="G36" s="943"/>
      <c r="H36" s="943"/>
      <c r="I36" s="943"/>
      <c r="J36" s="943"/>
      <c r="K36" s="943"/>
      <c r="L36" s="943"/>
      <c r="M36" s="943"/>
      <c r="N36" s="943"/>
      <c r="O36" s="943"/>
      <c r="P36" s="943"/>
      <c r="Q36" s="943"/>
      <c r="R36" s="943"/>
      <c r="S36" s="943"/>
      <c r="T36" s="943"/>
      <c r="U36" s="943"/>
      <c r="V36" s="943"/>
      <c r="W36" s="943"/>
      <c r="X36" s="943"/>
      <c r="Y36" s="943"/>
      <c r="Z36" s="943"/>
      <c r="AA36" s="943"/>
      <c r="AB36" s="943"/>
      <c r="AC36" s="943"/>
      <c r="AD36" s="943"/>
      <c r="AE36" s="944"/>
      <c r="AF36" s="28"/>
      <c r="AG36" s="89"/>
      <c r="AH36" s="89"/>
      <c r="AI36" s="89"/>
      <c r="AJ36" s="89"/>
      <c r="AK36" s="89"/>
    </row>
    <row r="37" spans="2:39" ht="30" customHeight="1" x14ac:dyDescent="0.25">
      <c r="B37" s="28"/>
      <c r="C37" s="942"/>
      <c r="D37" s="943"/>
      <c r="E37" s="943"/>
      <c r="F37" s="943"/>
      <c r="G37" s="943"/>
      <c r="H37" s="943"/>
      <c r="I37" s="943"/>
      <c r="J37" s="943"/>
      <c r="K37" s="943"/>
      <c r="L37" s="943"/>
      <c r="M37" s="943"/>
      <c r="N37" s="943"/>
      <c r="O37" s="943"/>
      <c r="P37" s="943"/>
      <c r="Q37" s="943"/>
      <c r="R37" s="943"/>
      <c r="S37" s="943"/>
      <c r="T37" s="943"/>
      <c r="U37" s="943"/>
      <c r="V37" s="943"/>
      <c r="W37" s="943"/>
      <c r="X37" s="943"/>
      <c r="Y37" s="943"/>
      <c r="Z37" s="943"/>
      <c r="AA37" s="943"/>
      <c r="AB37" s="943"/>
      <c r="AC37" s="943"/>
      <c r="AD37" s="943"/>
      <c r="AE37" s="944"/>
      <c r="AF37" s="28"/>
      <c r="AG37" s="89"/>
      <c r="AH37" s="89"/>
      <c r="AI37" s="89"/>
      <c r="AJ37" s="89"/>
      <c r="AK37" s="89"/>
    </row>
    <row r="38" spans="2:39" ht="30" customHeight="1" x14ac:dyDescent="0.25">
      <c r="B38" s="28"/>
      <c r="C38" s="942"/>
      <c r="D38" s="943"/>
      <c r="E38" s="943"/>
      <c r="F38" s="943"/>
      <c r="G38" s="943"/>
      <c r="H38" s="943"/>
      <c r="I38" s="943"/>
      <c r="J38" s="943"/>
      <c r="K38" s="943"/>
      <c r="L38" s="943"/>
      <c r="M38" s="943"/>
      <c r="N38" s="943"/>
      <c r="O38" s="943"/>
      <c r="P38" s="943"/>
      <c r="Q38" s="943"/>
      <c r="R38" s="943"/>
      <c r="S38" s="943"/>
      <c r="T38" s="943"/>
      <c r="U38" s="943"/>
      <c r="V38" s="943"/>
      <c r="W38" s="943"/>
      <c r="X38" s="943"/>
      <c r="Y38" s="943"/>
      <c r="Z38" s="943"/>
      <c r="AA38" s="943"/>
      <c r="AB38" s="943"/>
      <c r="AC38" s="943"/>
      <c r="AD38" s="943"/>
      <c r="AE38" s="944"/>
      <c r="AF38" s="28"/>
      <c r="AG38" s="89"/>
      <c r="AH38" s="89"/>
      <c r="AI38" s="89"/>
      <c r="AJ38" s="89"/>
      <c r="AK38" s="89"/>
    </row>
    <row r="39" spans="2:39" ht="30" customHeight="1" thickBot="1" x14ac:dyDescent="0.3">
      <c r="B39" s="28"/>
      <c r="C39" s="945"/>
      <c r="D39" s="946"/>
      <c r="E39" s="946"/>
      <c r="F39" s="946"/>
      <c r="G39" s="946"/>
      <c r="H39" s="946"/>
      <c r="I39" s="946"/>
      <c r="J39" s="946"/>
      <c r="K39" s="946"/>
      <c r="L39" s="946"/>
      <c r="M39" s="946"/>
      <c r="N39" s="946"/>
      <c r="O39" s="946"/>
      <c r="P39" s="946"/>
      <c r="Q39" s="946"/>
      <c r="R39" s="946"/>
      <c r="S39" s="946"/>
      <c r="T39" s="946"/>
      <c r="U39" s="946"/>
      <c r="V39" s="946"/>
      <c r="W39" s="946"/>
      <c r="X39" s="946"/>
      <c r="Y39" s="946"/>
      <c r="Z39" s="946"/>
      <c r="AA39" s="946"/>
      <c r="AB39" s="946"/>
      <c r="AC39" s="946"/>
      <c r="AD39" s="946"/>
      <c r="AE39" s="947"/>
      <c r="AF39" s="28"/>
      <c r="AG39" s="89"/>
      <c r="AH39" s="89"/>
      <c r="AI39" s="89"/>
      <c r="AJ39" s="89"/>
      <c r="AK39" s="89"/>
    </row>
    <row r="40" spans="2:39" ht="30" customHeight="1" thickTop="1" thickBot="1" x14ac:dyDescent="0.3">
      <c r="B40" s="28"/>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28"/>
      <c r="AG40" s="89"/>
      <c r="AH40" s="89"/>
      <c r="AI40" s="89"/>
      <c r="AJ40" s="89"/>
      <c r="AK40" s="89"/>
    </row>
    <row r="41" spans="2:39" ht="45.75" customHeight="1" thickTop="1" thickBot="1" x14ac:dyDescent="0.3">
      <c r="B41" s="58"/>
      <c r="C41" s="273"/>
      <c r="D41" s="273"/>
      <c r="E41" s="273"/>
      <c r="F41" s="273"/>
      <c r="G41" s="273"/>
      <c r="H41" s="273"/>
      <c r="I41" s="273"/>
      <c r="J41" s="273"/>
      <c r="K41" s="273"/>
      <c r="L41" s="273"/>
      <c r="M41" s="273"/>
      <c r="N41" s="273"/>
      <c r="O41" s="273"/>
      <c r="P41" s="273"/>
      <c r="Q41" s="273"/>
      <c r="R41" s="273"/>
      <c r="S41" s="273"/>
      <c r="T41" s="1097"/>
      <c r="U41" s="1098"/>
      <c r="V41" s="1098"/>
      <c r="W41" s="1098"/>
      <c r="X41" s="1098"/>
      <c r="Y41" s="1099"/>
      <c r="Z41" s="1094" t="s">
        <v>396</v>
      </c>
      <c r="AA41" s="1095"/>
      <c r="AB41" s="1095"/>
      <c r="AC41" s="1095"/>
      <c r="AD41" s="1095"/>
      <c r="AE41" s="1096"/>
      <c r="AF41" s="1091" t="s">
        <v>397</v>
      </c>
      <c r="AG41" s="1092"/>
      <c r="AH41" s="1092"/>
      <c r="AI41" s="1092"/>
      <c r="AJ41" s="1092"/>
      <c r="AK41" s="1093"/>
    </row>
    <row r="42" spans="2:39" ht="18.600000000000001" thickTop="1" thickBot="1" x14ac:dyDescent="0.35">
      <c r="B42" s="1182" t="s">
        <v>398</v>
      </c>
      <c r="C42" s="1183"/>
      <c r="D42" s="1183"/>
      <c r="E42" s="1183"/>
      <c r="F42" s="1183"/>
      <c r="G42" s="1183"/>
      <c r="H42" s="1183"/>
      <c r="I42" s="1183"/>
      <c r="J42" s="1183"/>
      <c r="K42" s="1183"/>
      <c r="L42" s="1183"/>
      <c r="M42" s="1183"/>
      <c r="N42" s="1183"/>
      <c r="O42" s="1183"/>
      <c r="P42" s="1183"/>
      <c r="Q42" s="1183"/>
      <c r="R42" s="1183"/>
      <c r="S42" s="1183"/>
      <c r="T42" s="1071"/>
      <c r="U42" s="1071"/>
      <c r="V42" s="1071"/>
      <c r="W42" s="1071"/>
      <c r="X42" s="1071"/>
      <c r="Y42" s="1184"/>
      <c r="Z42" s="1100"/>
      <c r="AA42" s="1101"/>
      <c r="AB42" s="1101"/>
      <c r="AC42" s="1101"/>
      <c r="AD42" s="1101"/>
      <c r="AE42" s="1102"/>
      <c r="AF42" s="1202"/>
      <c r="AG42" s="1101"/>
      <c r="AH42" s="1101"/>
      <c r="AI42" s="1101"/>
      <c r="AJ42" s="1101"/>
      <c r="AK42" s="1102"/>
    </row>
    <row r="43" spans="2:39" ht="30" customHeight="1" thickTop="1" thickBot="1" x14ac:dyDescent="0.3">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272"/>
      <c r="AD43" s="272"/>
      <c r="AE43" s="272"/>
      <c r="AF43" s="272"/>
      <c r="AG43" s="272"/>
      <c r="AH43" s="272"/>
      <c r="AI43" s="272"/>
      <c r="AJ43" s="272"/>
      <c r="AK43" s="272"/>
    </row>
    <row r="44" spans="2:39" ht="30" customHeight="1" thickTop="1" thickBot="1" x14ac:dyDescent="0.3">
      <c r="B44" s="993" t="s">
        <v>399</v>
      </c>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5"/>
      <c r="AF44" s="1179" t="str">
        <f>IF(ISBLANK(AF52),"",IF(AND(Z42="Yes",OR(ISBLANK(AF46),ISBLANK(AF47))),"",IF(AND(AF42="Yes",OR(ISBLANK(AF49),ISBLANK(AF50))),"",IF(AND(Information!G12="Yes",ISBLANK(AI52)),"",IF(AND(Information!G12="Yes",Z42="Yes",OR(ISBLANK(AI46),ISBLANK(AI47))),"",IF(AND(Information!G12="Yes",AF42="Yes",OR(ISBLANK(AI49),ISBLANK(AI50))),"",IF(OR(AM46="No",AM47="No",AM49="No",AM50="No",AM52="No"),Validations!X3,Validations!X2)))))))</f>
        <v/>
      </c>
      <c r="AG44" s="1180"/>
      <c r="AH44" s="1180"/>
      <c r="AI44" s="1180"/>
      <c r="AJ44" s="1180"/>
      <c r="AK44" s="1181"/>
    </row>
    <row r="45" spans="2:39" ht="30" customHeight="1" thickTop="1" thickBot="1" x14ac:dyDescent="0.3">
      <c r="B45" s="263" t="s">
        <v>381</v>
      </c>
      <c r="C45" s="999" t="s">
        <v>382</v>
      </c>
      <c r="D45" s="1000"/>
      <c r="E45" s="1000"/>
      <c r="F45" s="1000"/>
      <c r="G45" s="1000"/>
      <c r="H45" s="1000"/>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1"/>
      <c r="AF45" s="1002" t="s">
        <v>5</v>
      </c>
      <c r="AG45" s="1003"/>
      <c r="AH45" s="1004"/>
      <c r="AI45" s="1003" t="s">
        <v>59</v>
      </c>
      <c r="AJ45" s="1003"/>
      <c r="AK45" s="1005"/>
    </row>
    <row r="46" spans="2:39" ht="30" customHeight="1" thickTop="1" x14ac:dyDescent="0.25">
      <c r="B46" s="261" t="s">
        <v>400</v>
      </c>
      <c r="C46" s="857" t="s">
        <v>401</v>
      </c>
      <c r="D46" s="978"/>
      <c r="E46" s="978"/>
      <c r="F46" s="978"/>
      <c r="G46" s="978"/>
      <c r="H46" s="978"/>
      <c r="I46" s="978"/>
      <c r="J46" s="978"/>
      <c r="K46" s="978"/>
      <c r="L46" s="978"/>
      <c r="M46" s="978"/>
      <c r="N46" s="978"/>
      <c r="O46" s="978"/>
      <c r="P46" s="978"/>
      <c r="Q46" s="978"/>
      <c r="R46" s="978"/>
      <c r="S46" s="978"/>
      <c r="T46" s="978"/>
      <c r="U46" s="978"/>
      <c r="V46" s="978"/>
      <c r="W46" s="978"/>
      <c r="X46" s="978"/>
      <c r="Y46" s="978"/>
      <c r="Z46" s="978"/>
      <c r="AA46" s="978"/>
      <c r="AB46" s="978"/>
      <c r="AC46" s="978"/>
      <c r="AD46" s="978"/>
      <c r="AE46" s="979"/>
      <c r="AF46" s="1059"/>
      <c r="AG46" s="1060"/>
      <c r="AH46" s="1061"/>
      <c r="AI46" s="1062"/>
      <c r="AJ46" s="1060"/>
      <c r="AK46" s="1063"/>
      <c r="AM46" s="4">
        <f>IF(NOT(Z42="Yes"),0,IF(Information!$G$12="Yes",AI46,AF46))</f>
        <v>0</v>
      </c>
    </row>
    <row r="47" spans="2:39" ht="30" customHeight="1" thickBot="1" x14ac:dyDescent="0.3">
      <c r="B47" s="1173" t="s">
        <v>402</v>
      </c>
      <c r="C47" s="1164" t="s">
        <v>403</v>
      </c>
      <c r="D47" s="1171"/>
      <c r="E47" s="1171"/>
      <c r="F47" s="1171"/>
      <c r="G47" s="1171"/>
      <c r="H47" s="1171"/>
      <c r="I47" s="1171"/>
      <c r="J47" s="1171"/>
      <c r="K47" s="1171"/>
      <c r="L47" s="1171"/>
      <c r="M47" s="1171"/>
      <c r="N47" s="1171"/>
      <c r="O47" s="1171"/>
      <c r="P47" s="1171"/>
      <c r="Q47" s="1171"/>
      <c r="R47" s="1171"/>
      <c r="S47" s="1171"/>
      <c r="T47" s="1171"/>
      <c r="U47" s="1171"/>
      <c r="V47" s="1171"/>
      <c r="W47" s="1171"/>
      <c r="X47" s="1171"/>
      <c r="Y47" s="1171"/>
      <c r="Z47" s="1171"/>
      <c r="AA47" s="1171"/>
      <c r="AB47" s="1171"/>
      <c r="AC47" s="1171"/>
      <c r="AD47" s="1171"/>
      <c r="AE47" s="1172"/>
      <c r="AF47" s="1122"/>
      <c r="AG47" s="1123"/>
      <c r="AH47" s="1124"/>
      <c r="AI47" s="1154"/>
      <c r="AJ47" s="1123"/>
      <c r="AK47" s="1155"/>
      <c r="AM47" s="4">
        <f>IF(NOT(Z42="Yes"),0,IF(Information!$G$12="Yes",AI47,AF47))</f>
        <v>0</v>
      </c>
    </row>
    <row r="48" spans="2:39" ht="30" customHeight="1" thickTop="1" thickBot="1" x14ac:dyDescent="0.3">
      <c r="B48" s="1174"/>
      <c r="C48" s="1175" t="s">
        <v>395</v>
      </c>
      <c r="D48" s="1176"/>
      <c r="E48" s="1176"/>
      <c r="F48" s="1176"/>
      <c r="G48" s="1176"/>
      <c r="H48" s="1176"/>
      <c r="I48" s="1176"/>
      <c r="J48" s="1177"/>
      <c r="K48" s="1177"/>
      <c r="L48" s="1177"/>
      <c r="M48" s="1177"/>
      <c r="N48" s="1177"/>
      <c r="O48" s="1177"/>
      <c r="P48" s="1177"/>
      <c r="Q48" s="1177"/>
      <c r="R48" s="1177"/>
      <c r="S48" s="1177"/>
      <c r="T48" s="1177"/>
      <c r="U48" s="1177"/>
      <c r="V48" s="1177"/>
      <c r="W48" s="1177"/>
      <c r="X48" s="1177"/>
      <c r="Y48" s="1177"/>
      <c r="Z48" s="1177"/>
      <c r="AA48" s="1177"/>
      <c r="AB48" s="1177"/>
      <c r="AC48" s="1177"/>
      <c r="AD48" s="1177"/>
      <c r="AE48" s="1178"/>
      <c r="AF48" s="910"/>
      <c r="AG48" s="1156"/>
      <c r="AH48" s="1156"/>
      <c r="AI48" s="1095"/>
      <c r="AJ48" s="1156"/>
      <c r="AK48" s="1156"/>
    </row>
    <row r="49" spans="1:39" ht="30" customHeight="1" thickTop="1" x14ac:dyDescent="0.25">
      <c r="B49" s="176" t="s">
        <v>404</v>
      </c>
      <c r="C49" s="857" t="s">
        <v>405</v>
      </c>
      <c r="D49" s="858"/>
      <c r="E49" s="858"/>
      <c r="F49" s="858"/>
      <c r="G49" s="858"/>
      <c r="H49" s="858"/>
      <c r="I49" s="858"/>
      <c r="J49" s="858"/>
      <c r="K49" s="858"/>
      <c r="L49" s="858"/>
      <c r="M49" s="858"/>
      <c r="N49" s="858"/>
      <c r="O49" s="858"/>
      <c r="P49" s="858"/>
      <c r="Q49" s="858"/>
      <c r="R49" s="858"/>
      <c r="S49" s="858"/>
      <c r="T49" s="858"/>
      <c r="U49" s="858"/>
      <c r="V49" s="858"/>
      <c r="W49" s="858"/>
      <c r="X49" s="858"/>
      <c r="Y49" s="858"/>
      <c r="Z49" s="858"/>
      <c r="AA49" s="858"/>
      <c r="AB49" s="858"/>
      <c r="AC49" s="858"/>
      <c r="AD49" s="858"/>
      <c r="AE49" s="859"/>
      <c r="AF49" s="1157"/>
      <c r="AG49" s="1158"/>
      <c r="AH49" s="1159"/>
      <c r="AI49" s="1160"/>
      <c r="AJ49" s="1158"/>
      <c r="AK49" s="1161"/>
      <c r="AM49" s="4">
        <f>IF(NOT(AF42="Yes"),0,IF(Information!$G$12="Yes",AI49,AF49))</f>
        <v>0</v>
      </c>
    </row>
    <row r="50" spans="1:39" ht="30" customHeight="1" thickBot="1" x14ac:dyDescent="0.3">
      <c r="B50" s="1162" t="s">
        <v>406</v>
      </c>
      <c r="C50" s="1164" t="s">
        <v>407</v>
      </c>
      <c r="D50" s="1165"/>
      <c r="E50" s="1165"/>
      <c r="F50" s="1165"/>
      <c r="G50" s="1165"/>
      <c r="H50" s="1165"/>
      <c r="I50" s="1165"/>
      <c r="J50" s="1165"/>
      <c r="K50" s="1165"/>
      <c r="L50" s="1165"/>
      <c r="M50" s="1165"/>
      <c r="N50" s="1165"/>
      <c r="O50" s="1165"/>
      <c r="P50" s="1165"/>
      <c r="Q50" s="1165"/>
      <c r="R50" s="1165"/>
      <c r="S50" s="1165"/>
      <c r="T50" s="1165"/>
      <c r="U50" s="1165"/>
      <c r="V50" s="1165"/>
      <c r="W50" s="1165"/>
      <c r="X50" s="1165"/>
      <c r="Y50" s="1165"/>
      <c r="Z50" s="1165"/>
      <c r="AA50" s="1165"/>
      <c r="AB50" s="1165"/>
      <c r="AC50" s="1165"/>
      <c r="AD50" s="1165"/>
      <c r="AE50" s="1166"/>
      <c r="AF50" s="1113"/>
      <c r="AG50" s="1114"/>
      <c r="AH50" s="1115"/>
      <c r="AI50" s="1116"/>
      <c r="AJ50" s="1114"/>
      <c r="AK50" s="1117"/>
      <c r="AM50" s="4">
        <f>IF(NOT(AF42="Yes"),0,IF(Information!$G$12="Yes",AI50,AF50))</f>
        <v>0</v>
      </c>
    </row>
    <row r="51" spans="1:39" ht="30" customHeight="1" thickTop="1" thickBot="1" x14ac:dyDescent="0.3">
      <c r="B51" s="1163"/>
      <c r="C51" s="1167" t="s">
        <v>395</v>
      </c>
      <c r="D51" s="1168"/>
      <c r="E51" s="1168"/>
      <c r="F51" s="1168"/>
      <c r="G51" s="1168"/>
      <c r="H51" s="1168"/>
      <c r="I51" s="1168"/>
      <c r="J51" s="1169"/>
      <c r="K51" s="1169"/>
      <c r="L51" s="1169"/>
      <c r="M51" s="1169"/>
      <c r="N51" s="1169"/>
      <c r="O51" s="1169"/>
      <c r="P51" s="1169"/>
      <c r="Q51" s="1169"/>
      <c r="R51" s="1169"/>
      <c r="S51" s="1169"/>
      <c r="T51" s="1169"/>
      <c r="U51" s="1169"/>
      <c r="V51" s="1169"/>
      <c r="W51" s="1169"/>
      <c r="X51" s="1169"/>
      <c r="Y51" s="1169"/>
      <c r="Z51" s="1169"/>
      <c r="AA51" s="1169"/>
      <c r="AB51" s="1169"/>
      <c r="AC51" s="1169"/>
      <c r="AD51" s="1169"/>
      <c r="AE51" s="1170"/>
      <c r="AF51" s="1151"/>
      <c r="AG51" s="1152"/>
      <c r="AH51" s="1152"/>
      <c r="AI51" s="1153"/>
      <c r="AJ51" s="1152"/>
      <c r="AK51" s="1152"/>
    </row>
    <row r="52" spans="1:39" ht="30" customHeight="1" thickTop="1" thickBot="1" x14ac:dyDescent="0.3">
      <c r="B52" s="265">
        <v>3</v>
      </c>
      <c r="C52" s="953" t="s">
        <v>408</v>
      </c>
      <c r="D52" s="1141"/>
      <c r="E52" s="1141"/>
      <c r="F52" s="1141"/>
      <c r="G52" s="1141"/>
      <c r="H52" s="1141"/>
      <c r="I52" s="1141"/>
      <c r="J52" s="1141"/>
      <c r="K52" s="1141"/>
      <c r="L52" s="1141"/>
      <c r="M52" s="1141"/>
      <c r="N52" s="1141"/>
      <c r="O52" s="1141"/>
      <c r="P52" s="1141"/>
      <c r="Q52" s="1141"/>
      <c r="R52" s="1141"/>
      <c r="S52" s="1141"/>
      <c r="T52" s="1141"/>
      <c r="U52" s="1141"/>
      <c r="V52" s="1141"/>
      <c r="W52" s="1141"/>
      <c r="X52" s="1141"/>
      <c r="Y52" s="1141"/>
      <c r="Z52" s="1141"/>
      <c r="AA52" s="1141"/>
      <c r="AB52" s="1141"/>
      <c r="AC52" s="1141"/>
      <c r="AD52" s="1141"/>
      <c r="AE52" s="1142"/>
      <c r="AF52" s="1143"/>
      <c r="AG52" s="1144"/>
      <c r="AH52" s="1145"/>
      <c r="AI52" s="1146"/>
      <c r="AJ52" s="1144"/>
      <c r="AK52" s="1147"/>
      <c r="AM52" s="4">
        <f>IF(Information!$G$12="Yes",AI52,AF52)</f>
        <v>0</v>
      </c>
    </row>
    <row r="53" spans="1:39" ht="30" customHeight="1" thickTop="1" x14ac:dyDescent="0.25">
      <c r="B53" s="28"/>
      <c r="C53" s="960"/>
      <c r="D53" s="943"/>
      <c r="E53" s="943"/>
      <c r="F53" s="943"/>
      <c r="G53" s="943"/>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4"/>
      <c r="AF53" s="28"/>
      <c r="AG53" s="89"/>
      <c r="AH53" s="89"/>
      <c r="AI53" s="89"/>
      <c r="AJ53" s="89"/>
      <c r="AK53" s="89"/>
    </row>
    <row r="54" spans="1:39" ht="30" customHeight="1" x14ac:dyDescent="0.25">
      <c r="B54" s="28"/>
      <c r="C54" s="942"/>
      <c r="D54" s="943"/>
      <c r="E54" s="943"/>
      <c r="F54" s="943"/>
      <c r="G54" s="943"/>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4"/>
      <c r="AF54" s="28"/>
      <c r="AG54" s="89"/>
      <c r="AH54" s="89"/>
      <c r="AI54" s="89"/>
      <c r="AJ54" s="89"/>
      <c r="AK54" s="89"/>
    </row>
    <row r="55" spans="1:39" ht="30" customHeight="1" x14ac:dyDescent="0.25">
      <c r="B55" s="28"/>
      <c r="C55" s="942"/>
      <c r="D55" s="943"/>
      <c r="E55" s="943"/>
      <c r="F55" s="943"/>
      <c r="G55" s="943"/>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4"/>
      <c r="AF55" s="28"/>
      <c r="AG55" s="89"/>
      <c r="AH55" s="89"/>
      <c r="AI55" s="89"/>
      <c r="AJ55" s="89"/>
      <c r="AK55" s="89"/>
    </row>
    <row r="56" spans="1:39" ht="30" customHeight="1" thickBot="1" x14ac:dyDescent="0.3">
      <c r="B56" s="28"/>
      <c r="C56" s="945"/>
      <c r="D56" s="946"/>
      <c r="E56" s="946"/>
      <c r="F56" s="946"/>
      <c r="G56" s="946"/>
      <c r="H56" s="946"/>
      <c r="I56" s="946"/>
      <c r="J56" s="946"/>
      <c r="K56" s="946"/>
      <c r="L56" s="946"/>
      <c r="M56" s="946"/>
      <c r="N56" s="946"/>
      <c r="O56" s="946"/>
      <c r="P56" s="946"/>
      <c r="Q56" s="946"/>
      <c r="R56" s="946"/>
      <c r="S56" s="946"/>
      <c r="T56" s="946"/>
      <c r="U56" s="946"/>
      <c r="V56" s="946"/>
      <c r="W56" s="946"/>
      <c r="X56" s="946"/>
      <c r="Y56" s="946"/>
      <c r="Z56" s="946"/>
      <c r="AA56" s="946"/>
      <c r="AB56" s="946"/>
      <c r="AC56" s="946"/>
      <c r="AD56" s="946"/>
      <c r="AE56" s="947"/>
      <c r="AF56" s="28"/>
      <c r="AG56" s="89"/>
      <c r="AH56" s="89"/>
      <c r="AI56" s="89"/>
      <c r="AJ56" s="89"/>
      <c r="AK56" s="89"/>
    </row>
    <row r="57" spans="1:39" ht="30" customHeight="1" thickTop="1" thickBot="1" x14ac:dyDescent="0.3">
      <c r="AC57" s="189"/>
      <c r="AD57" s="189"/>
      <c r="AE57" s="189"/>
      <c r="AF57" s="189"/>
      <c r="AG57" s="189"/>
      <c r="AH57" s="189"/>
      <c r="AI57" s="189"/>
      <c r="AJ57" s="189"/>
      <c r="AK57" s="189"/>
    </row>
    <row r="58" spans="1:39" ht="30" customHeight="1" thickTop="1" thickBot="1" x14ac:dyDescent="0.3">
      <c r="A58" s="190"/>
      <c r="B58" s="993" t="s">
        <v>409</v>
      </c>
      <c r="C58" s="994"/>
      <c r="D58" s="994"/>
      <c r="E58" s="994"/>
      <c r="F58" s="994"/>
      <c r="G58" s="994"/>
      <c r="H58" s="994"/>
      <c r="I58" s="994"/>
      <c r="J58" s="994"/>
      <c r="K58" s="994"/>
      <c r="L58" s="994"/>
      <c r="M58" s="994"/>
      <c r="N58" s="994"/>
      <c r="O58" s="994"/>
      <c r="P58" s="994"/>
      <c r="Q58" s="994"/>
      <c r="R58" s="994"/>
      <c r="S58" s="994"/>
      <c r="T58" s="994"/>
      <c r="U58" s="994"/>
      <c r="V58" s="994"/>
      <c r="W58" s="994"/>
      <c r="X58" s="994"/>
      <c r="Y58" s="994"/>
      <c r="Z58" s="994"/>
      <c r="AA58" s="994"/>
      <c r="AB58" s="994"/>
      <c r="AC58" s="994"/>
      <c r="AD58" s="994"/>
      <c r="AE58" s="995"/>
      <c r="AF58" s="1148" t="str">
        <f>IF(OR(ISBLANK(AF60),ISBLANK(AF61),ISBLANK(AF62),ISBLANK(AF63)),"",IF(AND(Information!G12="Yes",OR(ISBLANK(AI60),ISBLANK(AI61),ISBLANK(AI62),ISBLANK(AI63))),"",IF(OR(AM60="No",AM61="No",AM62="No",AM63="No"),Validations!X3,Validations!X2)))</f>
        <v/>
      </c>
      <c r="AG58" s="1149"/>
      <c r="AH58" s="1149"/>
      <c r="AI58" s="1149"/>
      <c r="AJ58" s="1149"/>
      <c r="AK58" s="1150"/>
    </row>
    <row r="59" spans="1:39" ht="30" customHeight="1" thickTop="1" thickBot="1" x14ac:dyDescent="0.3">
      <c r="B59" s="263" t="s">
        <v>230</v>
      </c>
      <c r="C59" s="999" t="s">
        <v>292</v>
      </c>
      <c r="D59" s="1000"/>
      <c r="E59" s="1000"/>
      <c r="F59" s="1000"/>
      <c r="G59" s="1000"/>
      <c r="H59" s="1000"/>
      <c r="I59" s="1000"/>
      <c r="J59" s="1000"/>
      <c r="K59" s="1000"/>
      <c r="L59" s="1000"/>
      <c r="M59" s="1000"/>
      <c r="N59" s="1000"/>
      <c r="O59" s="1000"/>
      <c r="P59" s="1000"/>
      <c r="Q59" s="1000"/>
      <c r="R59" s="1000"/>
      <c r="S59" s="1000"/>
      <c r="T59" s="1000"/>
      <c r="U59" s="1000"/>
      <c r="V59" s="1000"/>
      <c r="W59" s="1000"/>
      <c r="X59" s="1000"/>
      <c r="Y59" s="1000"/>
      <c r="Z59" s="1000"/>
      <c r="AA59" s="1000"/>
      <c r="AB59" s="1000"/>
      <c r="AC59" s="1000"/>
      <c r="AD59" s="1000"/>
      <c r="AE59" s="1001"/>
      <c r="AF59" s="789" t="s">
        <v>5</v>
      </c>
      <c r="AG59" s="793"/>
      <c r="AH59" s="956"/>
      <c r="AI59" s="793" t="s">
        <v>59</v>
      </c>
      <c r="AJ59" s="793"/>
      <c r="AK59" s="794"/>
    </row>
    <row r="60" spans="1:39" ht="30" customHeight="1" thickTop="1" x14ac:dyDescent="0.25">
      <c r="B60" s="268">
        <v>1</v>
      </c>
      <c r="C60" s="1133" t="s">
        <v>410</v>
      </c>
      <c r="D60" s="1134"/>
      <c r="E60" s="1134"/>
      <c r="F60" s="1134"/>
      <c r="G60" s="1134"/>
      <c r="H60" s="1134"/>
      <c r="I60" s="1134"/>
      <c r="J60" s="1134"/>
      <c r="K60" s="1134"/>
      <c r="L60" s="1134"/>
      <c r="M60" s="1134"/>
      <c r="N60" s="1134"/>
      <c r="O60" s="1134"/>
      <c r="P60" s="1134"/>
      <c r="Q60" s="1134"/>
      <c r="R60" s="1134"/>
      <c r="S60" s="1134"/>
      <c r="T60" s="1134"/>
      <c r="U60" s="1134"/>
      <c r="V60" s="1134"/>
      <c r="W60" s="1134"/>
      <c r="X60" s="1134"/>
      <c r="Y60" s="1134"/>
      <c r="Z60" s="1134"/>
      <c r="AA60" s="1134"/>
      <c r="AB60" s="1134"/>
      <c r="AC60" s="1134"/>
      <c r="AD60" s="1134"/>
      <c r="AE60" s="1135"/>
      <c r="AF60" s="1136"/>
      <c r="AG60" s="1137"/>
      <c r="AH60" s="1138"/>
      <c r="AI60" s="1139"/>
      <c r="AJ60" s="1137"/>
      <c r="AK60" s="1140"/>
      <c r="AM60" s="4">
        <f>IF(Information!$G$12="Yes",AI60,AF60)</f>
        <v>0</v>
      </c>
    </row>
    <row r="61" spans="1:39" ht="30" customHeight="1" x14ac:dyDescent="0.25">
      <c r="B61" s="176">
        <v>2</v>
      </c>
      <c r="C61" s="857" t="s">
        <v>411</v>
      </c>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9"/>
      <c r="AF61" s="1125"/>
      <c r="AG61" s="1126"/>
      <c r="AH61" s="1127"/>
      <c r="AI61" s="1128"/>
      <c r="AJ61" s="1126"/>
      <c r="AK61" s="1129"/>
      <c r="AM61" s="4">
        <f>IF(Information!$G$12="Yes",AI61,AF61)</f>
        <v>0</v>
      </c>
    </row>
    <row r="62" spans="1:39" ht="30" customHeight="1" x14ac:dyDescent="0.25">
      <c r="B62" s="176">
        <v>3</v>
      </c>
      <c r="C62" s="857" t="s">
        <v>412</v>
      </c>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9"/>
      <c r="AF62" s="1125"/>
      <c r="AG62" s="1126"/>
      <c r="AH62" s="1127"/>
      <c r="AI62" s="1128"/>
      <c r="AJ62" s="1126"/>
      <c r="AK62" s="1129"/>
      <c r="AM62" s="4">
        <f>IF(Information!$G$12="Yes",AI62,AF62)</f>
        <v>0</v>
      </c>
    </row>
    <row r="63" spans="1:39" ht="48.45" customHeight="1" thickBot="1" x14ac:dyDescent="0.3">
      <c r="B63" s="265">
        <v>4</v>
      </c>
      <c r="C63" s="953" t="s">
        <v>413</v>
      </c>
      <c r="D63" s="1130"/>
      <c r="E63" s="1130"/>
      <c r="F63" s="1130"/>
      <c r="G63" s="1130"/>
      <c r="H63" s="1130"/>
      <c r="I63" s="1130"/>
      <c r="J63" s="1130"/>
      <c r="K63" s="1130"/>
      <c r="L63" s="1130"/>
      <c r="M63" s="1130"/>
      <c r="N63" s="1130"/>
      <c r="O63" s="1130"/>
      <c r="P63" s="1130"/>
      <c r="Q63" s="1130"/>
      <c r="R63" s="1130"/>
      <c r="S63" s="1130"/>
      <c r="T63" s="1130"/>
      <c r="U63" s="1130"/>
      <c r="V63" s="1130"/>
      <c r="W63" s="1130"/>
      <c r="X63" s="1130"/>
      <c r="Y63" s="1130"/>
      <c r="Z63" s="1130"/>
      <c r="AA63" s="1130"/>
      <c r="AB63" s="1130"/>
      <c r="AC63" s="1130"/>
      <c r="AD63" s="1130"/>
      <c r="AE63" s="1131"/>
      <c r="AF63" s="1132"/>
      <c r="AG63" s="948"/>
      <c r="AH63" s="949"/>
      <c r="AI63" s="1132"/>
      <c r="AJ63" s="948"/>
      <c r="AK63" s="950"/>
      <c r="AM63" s="4">
        <f>IF(Information!$G$12="Yes",AI63,AF63)</f>
        <v>0</v>
      </c>
    </row>
    <row r="64" spans="1:39" ht="30" customHeight="1" thickTop="1" x14ac:dyDescent="0.25">
      <c r="B64" s="28"/>
      <c r="C64" s="960"/>
      <c r="D64" s="943"/>
      <c r="E64" s="943"/>
      <c r="F64" s="943"/>
      <c r="G64" s="943"/>
      <c r="H64" s="943"/>
      <c r="I64" s="943"/>
      <c r="J64" s="943"/>
      <c r="K64" s="943"/>
      <c r="L64" s="943"/>
      <c r="M64" s="943"/>
      <c r="N64" s="943"/>
      <c r="O64" s="943"/>
      <c r="P64" s="943"/>
      <c r="Q64" s="943"/>
      <c r="R64" s="943"/>
      <c r="S64" s="943"/>
      <c r="T64" s="943"/>
      <c r="U64" s="943"/>
      <c r="V64" s="943"/>
      <c r="W64" s="943"/>
      <c r="X64" s="943"/>
      <c r="Y64" s="943"/>
      <c r="Z64" s="943"/>
      <c r="AA64" s="943"/>
      <c r="AB64" s="943"/>
      <c r="AC64" s="943"/>
      <c r="AD64" s="943"/>
      <c r="AE64" s="944"/>
      <c r="AF64" s="28"/>
      <c r="AG64" s="89"/>
      <c r="AH64" s="89"/>
      <c r="AI64" s="89"/>
      <c r="AJ64" s="89"/>
      <c r="AK64" s="89"/>
    </row>
    <row r="65" spans="2:37" ht="30" customHeight="1" x14ac:dyDescent="0.25">
      <c r="B65" s="28"/>
      <c r="C65" s="942"/>
      <c r="D65" s="943"/>
      <c r="E65" s="943"/>
      <c r="F65" s="943"/>
      <c r="G65" s="943"/>
      <c r="H65" s="943"/>
      <c r="I65" s="943"/>
      <c r="J65" s="943"/>
      <c r="K65" s="943"/>
      <c r="L65" s="943"/>
      <c r="M65" s="943"/>
      <c r="N65" s="943"/>
      <c r="O65" s="943"/>
      <c r="P65" s="943"/>
      <c r="Q65" s="943"/>
      <c r="R65" s="943"/>
      <c r="S65" s="943"/>
      <c r="T65" s="943"/>
      <c r="U65" s="943"/>
      <c r="V65" s="943"/>
      <c r="W65" s="943"/>
      <c r="X65" s="943"/>
      <c r="Y65" s="943"/>
      <c r="Z65" s="943"/>
      <c r="AA65" s="943"/>
      <c r="AB65" s="943"/>
      <c r="AC65" s="943"/>
      <c r="AD65" s="943"/>
      <c r="AE65" s="944"/>
      <c r="AF65" s="28"/>
      <c r="AG65" s="89"/>
      <c r="AH65" s="89"/>
      <c r="AI65" s="89"/>
      <c r="AJ65" s="89"/>
      <c r="AK65" s="89"/>
    </row>
    <row r="66" spans="2:37" ht="30" customHeight="1" x14ac:dyDescent="0.25">
      <c r="B66" s="28"/>
      <c r="C66" s="942"/>
      <c r="D66" s="943"/>
      <c r="E66" s="943"/>
      <c r="F66" s="943"/>
      <c r="G66" s="943"/>
      <c r="H66" s="943"/>
      <c r="I66" s="943"/>
      <c r="J66" s="943"/>
      <c r="K66" s="943"/>
      <c r="L66" s="943"/>
      <c r="M66" s="943"/>
      <c r="N66" s="943"/>
      <c r="O66" s="943"/>
      <c r="P66" s="943"/>
      <c r="Q66" s="943"/>
      <c r="R66" s="943"/>
      <c r="S66" s="943"/>
      <c r="T66" s="943"/>
      <c r="U66" s="943"/>
      <c r="V66" s="943"/>
      <c r="W66" s="943"/>
      <c r="X66" s="943"/>
      <c r="Y66" s="943"/>
      <c r="Z66" s="943"/>
      <c r="AA66" s="943"/>
      <c r="AB66" s="943"/>
      <c r="AC66" s="943"/>
      <c r="AD66" s="943"/>
      <c r="AE66" s="944"/>
      <c r="AF66" s="28"/>
      <c r="AG66" s="89"/>
      <c r="AH66" s="89"/>
      <c r="AI66" s="89"/>
      <c r="AJ66" s="89"/>
      <c r="AK66" s="89"/>
    </row>
    <row r="67" spans="2:37" ht="30" customHeight="1" thickBot="1" x14ac:dyDescent="0.3">
      <c r="B67" s="28"/>
      <c r="C67" s="945"/>
      <c r="D67" s="946"/>
      <c r="E67" s="946"/>
      <c r="F67" s="946"/>
      <c r="G67" s="946"/>
      <c r="H67" s="946"/>
      <c r="I67" s="946"/>
      <c r="J67" s="946"/>
      <c r="K67" s="946"/>
      <c r="L67" s="946"/>
      <c r="M67" s="946"/>
      <c r="N67" s="946"/>
      <c r="O67" s="946"/>
      <c r="P67" s="946"/>
      <c r="Q67" s="946"/>
      <c r="R67" s="946"/>
      <c r="S67" s="946"/>
      <c r="T67" s="946"/>
      <c r="U67" s="946"/>
      <c r="V67" s="946"/>
      <c r="W67" s="946"/>
      <c r="X67" s="946"/>
      <c r="Y67" s="946"/>
      <c r="Z67" s="946"/>
      <c r="AA67" s="946"/>
      <c r="AB67" s="946"/>
      <c r="AC67" s="946"/>
      <c r="AD67" s="946"/>
      <c r="AE67" s="947"/>
      <c r="AF67" s="28"/>
      <c r="AG67" s="89"/>
      <c r="AH67" s="89"/>
      <c r="AI67" s="89"/>
      <c r="AJ67" s="89"/>
      <c r="AK67" s="89"/>
    </row>
    <row r="68" spans="2:37" ht="30" customHeight="1" thickTop="1" thickBot="1" x14ac:dyDescent="0.3"/>
    <row r="69" spans="2:37" ht="48.75" customHeight="1" thickTop="1" thickBot="1" x14ac:dyDescent="0.3">
      <c r="B69" s="927" t="s">
        <v>414</v>
      </c>
      <c r="C69" s="928"/>
      <c r="D69" s="928"/>
      <c r="E69" s="928"/>
      <c r="F69" s="928"/>
      <c r="G69" s="928"/>
      <c r="H69" s="928"/>
      <c r="I69" s="928"/>
      <c r="J69" s="928"/>
      <c r="K69" s="928"/>
      <c r="L69" s="928"/>
      <c r="M69" s="928"/>
      <c r="N69" s="928"/>
      <c r="O69" s="928"/>
      <c r="P69" s="928"/>
      <c r="Q69" s="928"/>
      <c r="R69" s="928"/>
      <c r="S69" s="928"/>
      <c r="T69" s="928"/>
      <c r="U69" s="928"/>
      <c r="V69" s="928"/>
      <c r="W69" s="928"/>
      <c r="X69" s="928"/>
      <c r="Y69" s="928"/>
      <c r="Z69" s="929"/>
      <c r="AA69" s="1207" t="str">
        <f>IF(ISBLANK(AF5),"",IF(AND(AF5="Yes",NOT(OR(AF7=Validations!X2,AF7=Validations!X3))),"",IF(AND(AF5="No",OR(ISBLANK(AA27),NOT(OR(AF18=Validations!X2,AF18=Validations!X3,AF58=Validations!X2,AF58=Validations!X3)))),"",IF(AND(AF5="No",NOT(OR(AF29=Validations!X2,AF29=Validations!X3)),OR(AA27=Validations!AC2,AA27=Validations!AC4)),"",IF(AND(AF5="No",NOT(OR(AF44=Validations!X2,AF44=Validations!X3)),OR(AA27=Validations!AC3,AA27=Validations!AC4)),"",IF(OR(AF7=Validations!X3,AF18=Validations!X3,AF29=Validations!X3,AF44=Validations!X3,AF58=Validations!X3,AA27=Validations!AC5),Validations!Y3,Validations!Y2))))))</f>
        <v/>
      </c>
      <c r="AB69" s="1208"/>
      <c r="AC69" s="1208"/>
      <c r="AD69" s="1208"/>
      <c r="AE69" s="1208"/>
      <c r="AF69" s="1208"/>
      <c r="AG69" s="1208"/>
      <c r="AH69" s="1208"/>
      <c r="AI69" s="1208"/>
      <c r="AJ69" s="1208"/>
      <c r="AK69" s="1209"/>
    </row>
    <row r="70" spans="2:37" ht="30" customHeight="1" thickTop="1" thickBot="1" x14ac:dyDescent="0.3"/>
    <row r="71" spans="2:37" s="31" customFormat="1" ht="30" customHeight="1" thickTop="1" thickBot="1" x14ac:dyDescent="0.4">
      <c r="B71" s="927" t="s">
        <v>415</v>
      </c>
      <c r="C71" s="928"/>
      <c r="D71" s="928"/>
      <c r="E71" s="928"/>
      <c r="F71" s="928"/>
      <c r="G71" s="928"/>
      <c r="H71" s="928"/>
      <c r="I71" s="928"/>
      <c r="J71" s="928"/>
      <c r="K71" s="928"/>
      <c r="L71" s="928"/>
      <c r="M71" s="928"/>
      <c r="N71" s="928"/>
      <c r="O71" s="928"/>
      <c r="P71" s="928"/>
      <c r="Q71" s="928"/>
      <c r="R71" s="928"/>
      <c r="S71" s="928"/>
      <c r="T71" s="928"/>
      <c r="U71" s="928"/>
      <c r="V71" s="928"/>
      <c r="W71" s="928"/>
      <c r="X71" s="928"/>
      <c r="Y71" s="928"/>
      <c r="Z71" s="929"/>
      <c r="AA71" s="930"/>
      <c r="AB71" s="931"/>
      <c r="AC71" s="931"/>
      <c r="AD71" s="931"/>
      <c r="AE71" s="931"/>
      <c r="AF71" s="931"/>
      <c r="AG71" s="931"/>
      <c r="AH71" s="931"/>
      <c r="AI71" s="931"/>
      <c r="AJ71" s="931"/>
      <c r="AK71" s="932"/>
    </row>
    <row r="72" spans="2:37" ht="30" customHeight="1" thickTop="1" thickBot="1" x14ac:dyDescent="0.3"/>
    <row r="73" spans="2:37" s="31" customFormat="1" ht="30" customHeight="1" thickTop="1" thickBot="1" x14ac:dyDescent="0.4">
      <c r="B73" s="927" t="s">
        <v>416</v>
      </c>
      <c r="C73" s="928"/>
      <c r="D73" s="928"/>
      <c r="E73" s="928"/>
      <c r="F73" s="928"/>
      <c r="G73" s="928"/>
      <c r="H73" s="928"/>
      <c r="I73" s="928"/>
      <c r="J73" s="928"/>
      <c r="K73" s="928"/>
      <c r="L73" s="928"/>
      <c r="M73" s="928"/>
      <c r="N73" s="928"/>
      <c r="O73" s="928"/>
      <c r="P73" s="928"/>
      <c r="Q73" s="928"/>
      <c r="R73" s="928"/>
      <c r="S73" s="928"/>
      <c r="T73" s="928"/>
      <c r="U73" s="928"/>
      <c r="V73" s="928"/>
      <c r="W73" s="928"/>
      <c r="X73" s="928"/>
      <c r="Y73" s="928"/>
      <c r="Z73" s="928"/>
      <c r="AA73" s="928"/>
      <c r="AB73" s="928"/>
      <c r="AC73" s="928"/>
      <c r="AD73" s="928"/>
      <c r="AE73" s="928"/>
      <c r="AF73" s="928"/>
      <c r="AG73" s="928"/>
      <c r="AH73" s="928"/>
      <c r="AI73" s="928"/>
      <c r="AJ73" s="928"/>
      <c r="AK73" s="929"/>
    </row>
    <row r="74" spans="2:37" ht="30" customHeight="1" thickTop="1" x14ac:dyDescent="0.25">
      <c r="B74" s="526"/>
      <c r="C74" s="902"/>
      <c r="D74" s="902"/>
      <c r="E74" s="902"/>
      <c r="F74" s="902"/>
      <c r="G74" s="902"/>
      <c r="H74" s="902"/>
      <c r="I74" s="902"/>
      <c r="J74" s="902"/>
      <c r="K74" s="902"/>
      <c r="L74" s="902"/>
      <c r="M74" s="902"/>
      <c r="N74" s="902"/>
      <c r="O74" s="902"/>
      <c r="P74" s="902"/>
      <c r="Q74" s="902"/>
      <c r="R74" s="902"/>
      <c r="S74" s="902"/>
      <c r="T74" s="902"/>
      <c r="U74" s="902"/>
      <c r="V74" s="902"/>
      <c r="W74" s="902"/>
      <c r="X74" s="902"/>
      <c r="Y74" s="902"/>
      <c r="Z74" s="902"/>
      <c r="AA74" s="902"/>
      <c r="AB74" s="902"/>
      <c r="AC74" s="902"/>
      <c r="AD74" s="902"/>
      <c r="AE74" s="902"/>
      <c r="AF74" s="902"/>
      <c r="AG74" s="902"/>
      <c r="AH74" s="902"/>
      <c r="AI74" s="902"/>
      <c r="AJ74" s="902"/>
      <c r="AK74" s="903"/>
    </row>
    <row r="75" spans="2:37" ht="30" customHeight="1" x14ac:dyDescent="0.25">
      <c r="B75" s="904"/>
      <c r="C75" s="905"/>
      <c r="D75" s="905"/>
      <c r="E75" s="905"/>
      <c r="F75" s="905"/>
      <c r="G75" s="905"/>
      <c r="H75" s="905"/>
      <c r="I75" s="905"/>
      <c r="J75" s="905"/>
      <c r="K75" s="905"/>
      <c r="L75" s="905"/>
      <c r="M75" s="905"/>
      <c r="N75" s="905"/>
      <c r="O75" s="905"/>
      <c r="P75" s="905"/>
      <c r="Q75" s="905"/>
      <c r="R75" s="905"/>
      <c r="S75" s="905"/>
      <c r="T75" s="905"/>
      <c r="U75" s="905"/>
      <c r="V75" s="905"/>
      <c r="W75" s="905"/>
      <c r="X75" s="905"/>
      <c r="Y75" s="905"/>
      <c r="Z75" s="905"/>
      <c r="AA75" s="905"/>
      <c r="AB75" s="905"/>
      <c r="AC75" s="905"/>
      <c r="AD75" s="905"/>
      <c r="AE75" s="905"/>
      <c r="AF75" s="905"/>
      <c r="AG75" s="905"/>
      <c r="AH75" s="905"/>
      <c r="AI75" s="905"/>
      <c r="AJ75" s="905"/>
      <c r="AK75" s="906"/>
    </row>
    <row r="76" spans="2:37" ht="30" customHeight="1" x14ac:dyDescent="0.25">
      <c r="B76" s="904"/>
      <c r="C76" s="905"/>
      <c r="D76" s="905"/>
      <c r="E76" s="905"/>
      <c r="F76" s="905"/>
      <c r="G76" s="905"/>
      <c r="H76" s="905"/>
      <c r="I76" s="905"/>
      <c r="J76" s="905"/>
      <c r="K76" s="905"/>
      <c r="L76" s="905"/>
      <c r="M76" s="905"/>
      <c r="N76" s="905"/>
      <c r="O76" s="905"/>
      <c r="P76" s="905"/>
      <c r="Q76" s="905"/>
      <c r="R76" s="905"/>
      <c r="S76" s="905"/>
      <c r="T76" s="905"/>
      <c r="U76" s="905"/>
      <c r="V76" s="905"/>
      <c r="W76" s="905"/>
      <c r="X76" s="905"/>
      <c r="Y76" s="905"/>
      <c r="Z76" s="905"/>
      <c r="AA76" s="905"/>
      <c r="AB76" s="905"/>
      <c r="AC76" s="905"/>
      <c r="AD76" s="905"/>
      <c r="AE76" s="905"/>
      <c r="AF76" s="905"/>
      <c r="AG76" s="905"/>
      <c r="AH76" s="905"/>
      <c r="AI76" s="905"/>
      <c r="AJ76" s="905"/>
      <c r="AK76" s="906"/>
    </row>
    <row r="77" spans="2:37" ht="30" customHeight="1" x14ac:dyDescent="0.25">
      <c r="B77" s="904"/>
      <c r="C77" s="905"/>
      <c r="D77" s="905"/>
      <c r="E77" s="905"/>
      <c r="F77" s="905"/>
      <c r="G77" s="905"/>
      <c r="H77" s="905"/>
      <c r="I77" s="905"/>
      <c r="J77" s="905"/>
      <c r="K77" s="905"/>
      <c r="L77" s="905"/>
      <c r="M77" s="905"/>
      <c r="N77" s="905"/>
      <c r="O77" s="905"/>
      <c r="P77" s="905"/>
      <c r="Q77" s="905"/>
      <c r="R77" s="905"/>
      <c r="S77" s="905"/>
      <c r="T77" s="905"/>
      <c r="U77" s="905"/>
      <c r="V77" s="905"/>
      <c r="W77" s="905"/>
      <c r="X77" s="905"/>
      <c r="Y77" s="905"/>
      <c r="Z77" s="905"/>
      <c r="AA77" s="905"/>
      <c r="AB77" s="905"/>
      <c r="AC77" s="905"/>
      <c r="AD77" s="905"/>
      <c r="AE77" s="905"/>
      <c r="AF77" s="905"/>
      <c r="AG77" s="905"/>
      <c r="AH77" s="905"/>
      <c r="AI77" s="905"/>
      <c r="AJ77" s="905"/>
      <c r="AK77" s="906"/>
    </row>
    <row r="78" spans="2:37" ht="30" customHeight="1" x14ac:dyDescent="0.25">
      <c r="B78" s="904"/>
      <c r="C78" s="905"/>
      <c r="D78" s="905"/>
      <c r="E78" s="905"/>
      <c r="F78" s="905"/>
      <c r="G78" s="905"/>
      <c r="H78" s="905"/>
      <c r="I78" s="905"/>
      <c r="J78" s="905"/>
      <c r="K78" s="905"/>
      <c r="L78" s="905"/>
      <c r="M78" s="905"/>
      <c r="N78" s="905"/>
      <c r="O78" s="905"/>
      <c r="P78" s="905"/>
      <c r="Q78" s="905"/>
      <c r="R78" s="905"/>
      <c r="S78" s="905"/>
      <c r="T78" s="905"/>
      <c r="U78" s="905"/>
      <c r="V78" s="905"/>
      <c r="W78" s="905"/>
      <c r="X78" s="905"/>
      <c r="Y78" s="905"/>
      <c r="Z78" s="905"/>
      <c r="AA78" s="905"/>
      <c r="AB78" s="905"/>
      <c r="AC78" s="905"/>
      <c r="AD78" s="905"/>
      <c r="AE78" s="905"/>
      <c r="AF78" s="905"/>
      <c r="AG78" s="905"/>
      <c r="AH78" s="905"/>
      <c r="AI78" s="905"/>
      <c r="AJ78" s="905"/>
      <c r="AK78" s="906"/>
    </row>
    <row r="79" spans="2:37" ht="30" customHeight="1" x14ac:dyDescent="0.25">
      <c r="B79" s="904"/>
      <c r="C79" s="905"/>
      <c r="D79" s="905"/>
      <c r="E79" s="905"/>
      <c r="F79" s="905"/>
      <c r="G79" s="905"/>
      <c r="H79" s="905"/>
      <c r="I79" s="905"/>
      <c r="J79" s="905"/>
      <c r="K79" s="905"/>
      <c r="L79" s="905"/>
      <c r="M79" s="905"/>
      <c r="N79" s="905"/>
      <c r="O79" s="905"/>
      <c r="P79" s="905"/>
      <c r="Q79" s="905"/>
      <c r="R79" s="905"/>
      <c r="S79" s="905"/>
      <c r="T79" s="905"/>
      <c r="U79" s="905"/>
      <c r="V79" s="905"/>
      <c r="W79" s="905"/>
      <c r="X79" s="905"/>
      <c r="Y79" s="905"/>
      <c r="Z79" s="905"/>
      <c r="AA79" s="905"/>
      <c r="AB79" s="905"/>
      <c r="AC79" s="905"/>
      <c r="AD79" s="905"/>
      <c r="AE79" s="905"/>
      <c r="AF79" s="905"/>
      <c r="AG79" s="905"/>
      <c r="AH79" s="905"/>
      <c r="AI79" s="905"/>
      <c r="AJ79" s="905"/>
      <c r="AK79" s="906"/>
    </row>
    <row r="80" spans="2:37" ht="30" customHeight="1" thickBot="1" x14ac:dyDescent="0.3">
      <c r="B80" s="907"/>
      <c r="C80" s="908"/>
      <c r="D80" s="908"/>
      <c r="E80" s="908"/>
      <c r="F80" s="908"/>
      <c r="G80" s="908"/>
      <c r="H80" s="908"/>
      <c r="I80" s="908"/>
      <c r="J80" s="908"/>
      <c r="K80" s="908"/>
      <c r="L80" s="908"/>
      <c r="M80" s="908"/>
      <c r="N80" s="908"/>
      <c r="O80" s="908"/>
      <c r="P80" s="908"/>
      <c r="Q80" s="908"/>
      <c r="R80" s="908"/>
      <c r="S80" s="908"/>
      <c r="T80" s="908"/>
      <c r="U80" s="908"/>
      <c r="V80" s="908"/>
      <c r="W80" s="908"/>
      <c r="X80" s="908"/>
      <c r="Y80" s="908"/>
      <c r="Z80" s="908"/>
      <c r="AA80" s="908"/>
      <c r="AB80" s="908"/>
      <c r="AC80" s="908"/>
      <c r="AD80" s="908"/>
      <c r="AE80" s="908"/>
      <c r="AF80" s="908"/>
      <c r="AG80" s="908"/>
      <c r="AH80" s="908"/>
      <c r="AI80" s="908"/>
      <c r="AJ80" s="908"/>
      <c r="AK80" s="909"/>
    </row>
    <row r="81" spans="2:37" ht="30" customHeight="1" thickTop="1" thickBot="1" x14ac:dyDescent="0.3">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row>
    <row r="82" spans="2:37" s="31" customFormat="1" ht="30" customHeight="1" thickTop="1" thickBot="1" x14ac:dyDescent="0.4">
      <c r="B82" s="927" t="s">
        <v>417</v>
      </c>
      <c r="C82" s="928"/>
      <c r="D82" s="928"/>
      <c r="E82" s="928"/>
      <c r="F82" s="928"/>
      <c r="G82" s="928"/>
      <c r="H82" s="928"/>
      <c r="I82" s="928"/>
      <c r="J82" s="928"/>
      <c r="K82" s="928"/>
      <c r="L82" s="928"/>
      <c r="M82" s="928"/>
      <c r="N82" s="928"/>
      <c r="O82" s="928"/>
      <c r="P82" s="928"/>
      <c r="Q82" s="928"/>
      <c r="R82" s="928"/>
      <c r="S82" s="928"/>
      <c r="T82" s="928"/>
      <c r="U82" s="928"/>
      <c r="V82" s="928"/>
      <c r="W82" s="928"/>
      <c r="X82" s="928"/>
      <c r="Y82" s="928"/>
      <c r="Z82" s="929"/>
      <c r="AA82" s="930"/>
      <c r="AB82" s="931"/>
      <c r="AC82" s="931"/>
      <c r="AD82" s="931"/>
      <c r="AE82" s="931"/>
      <c r="AF82" s="931"/>
      <c r="AG82" s="931"/>
      <c r="AH82" s="931"/>
      <c r="AI82" s="931"/>
      <c r="AJ82" s="931"/>
      <c r="AK82" s="932"/>
    </row>
    <row r="83" spans="2:37" ht="30" customHeight="1" thickTop="1" thickBot="1" x14ac:dyDescent="0.3"/>
    <row r="84" spans="2:37" s="31" customFormat="1" ht="30" customHeight="1" thickTop="1" thickBot="1" x14ac:dyDescent="0.4">
      <c r="B84" s="936" t="s">
        <v>274</v>
      </c>
      <c r="C84" s="937"/>
      <c r="D84" s="937"/>
      <c r="E84" s="937"/>
      <c r="F84" s="937"/>
      <c r="G84" s="937"/>
      <c r="H84" s="937"/>
      <c r="I84" s="937"/>
      <c r="J84" s="937"/>
      <c r="K84" s="937"/>
      <c r="L84" s="937"/>
      <c r="M84" s="937"/>
      <c r="N84" s="937"/>
      <c r="O84" s="937"/>
      <c r="P84" s="937"/>
      <c r="Q84" s="937"/>
      <c r="R84" s="937"/>
      <c r="S84" s="937"/>
      <c r="T84" s="937"/>
      <c r="U84" s="937"/>
      <c r="V84" s="937"/>
      <c r="W84" s="937"/>
      <c r="X84" s="937"/>
      <c r="Y84" s="937"/>
      <c r="Z84" s="937"/>
      <c r="AA84" s="937"/>
      <c r="AB84" s="937"/>
      <c r="AC84" s="937"/>
      <c r="AD84" s="937"/>
      <c r="AE84" s="937"/>
      <c r="AF84" s="937"/>
      <c r="AG84" s="937"/>
      <c r="AH84" s="937"/>
      <c r="AI84" s="937"/>
      <c r="AJ84" s="937"/>
      <c r="AK84" s="938"/>
    </row>
    <row r="85" spans="2:37" ht="30" customHeight="1" thickTop="1" x14ac:dyDescent="0.25">
      <c r="B85" s="526"/>
      <c r="C85" s="902"/>
      <c r="D85" s="902"/>
      <c r="E85" s="902"/>
      <c r="F85" s="902"/>
      <c r="G85" s="902"/>
      <c r="H85" s="902"/>
      <c r="I85" s="902"/>
      <c r="J85" s="902"/>
      <c r="K85" s="902"/>
      <c r="L85" s="902"/>
      <c r="M85" s="902"/>
      <c r="N85" s="902"/>
      <c r="O85" s="902"/>
      <c r="P85" s="902"/>
      <c r="Q85" s="902"/>
      <c r="R85" s="902"/>
      <c r="S85" s="902"/>
      <c r="T85" s="902"/>
      <c r="U85" s="902"/>
      <c r="V85" s="902"/>
      <c r="W85" s="902"/>
      <c r="X85" s="902"/>
      <c r="Y85" s="902"/>
      <c r="Z85" s="902"/>
      <c r="AA85" s="902"/>
      <c r="AB85" s="902"/>
      <c r="AC85" s="902"/>
      <c r="AD85" s="902"/>
      <c r="AE85" s="902"/>
      <c r="AF85" s="902"/>
      <c r="AG85" s="902"/>
      <c r="AH85" s="902"/>
      <c r="AI85" s="902"/>
      <c r="AJ85" s="902"/>
      <c r="AK85" s="903"/>
    </row>
    <row r="86" spans="2:37" ht="30" customHeight="1" x14ac:dyDescent="0.25">
      <c r="B86" s="904"/>
      <c r="C86" s="905"/>
      <c r="D86" s="905"/>
      <c r="E86" s="905"/>
      <c r="F86" s="905"/>
      <c r="G86" s="905"/>
      <c r="H86" s="905"/>
      <c r="I86" s="905"/>
      <c r="J86" s="905"/>
      <c r="K86" s="905"/>
      <c r="L86" s="905"/>
      <c r="M86" s="905"/>
      <c r="N86" s="905"/>
      <c r="O86" s="905"/>
      <c r="P86" s="905"/>
      <c r="Q86" s="905"/>
      <c r="R86" s="905"/>
      <c r="S86" s="905"/>
      <c r="T86" s="905"/>
      <c r="U86" s="905"/>
      <c r="V86" s="905"/>
      <c r="W86" s="905"/>
      <c r="X86" s="905"/>
      <c r="Y86" s="905"/>
      <c r="Z86" s="905"/>
      <c r="AA86" s="905"/>
      <c r="AB86" s="905"/>
      <c r="AC86" s="905"/>
      <c r="AD86" s="905"/>
      <c r="AE86" s="905"/>
      <c r="AF86" s="905"/>
      <c r="AG86" s="905"/>
      <c r="AH86" s="905"/>
      <c r="AI86" s="905"/>
      <c r="AJ86" s="905"/>
      <c r="AK86" s="906"/>
    </row>
    <row r="87" spans="2:37" ht="30" customHeight="1" x14ac:dyDescent="0.25">
      <c r="B87" s="904"/>
      <c r="C87" s="905"/>
      <c r="D87" s="905"/>
      <c r="E87" s="905"/>
      <c r="F87" s="905"/>
      <c r="G87" s="905"/>
      <c r="H87" s="905"/>
      <c r="I87" s="905"/>
      <c r="J87" s="905"/>
      <c r="K87" s="905"/>
      <c r="L87" s="905"/>
      <c r="M87" s="905"/>
      <c r="N87" s="905"/>
      <c r="O87" s="905"/>
      <c r="P87" s="905"/>
      <c r="Q87" s="905"/>
      <c r="R87" s="905"/>
      <c r="S87" s="905"/>
      <c r="T87" s="905"/>
      <c r="U87" s="905"/>
      <c r="V87" s="905"/>
      <c r="W87" s="905"/>
      <c r="X87" s="905"/>
      <c r="Y87" s="905"/>
      <c r="Z87" s="905"/>
      <c r="AA87" s="905"/>
      <c r="AB87" s="905"/>
      <c r="AC87" s="905"/>
      <c r="AD87" s="905"/>
      <c r="AE87" s="905"/>
      <c r="AF87" s="905"/>
      <c r="AG87" s="905"/>
      <c r="AH87" s="905"/>
      <c r="AI87" s="905"/>
      <c r="AJ87" s="905"/>
      <c r="AK87" s="906"/>
    </row>
    <row r="88" spans="2:37" ht="30" customHeight="1" x14ac:dyDescent="0.25">
      <c r="B88" s="904"/>
      <c r="C88" s="905"/>
      <c r="D88" s="905"/>
      <c r="E88" s="905"/>
      <c r="F88" s="905"/>
      <c r="G88" s="905"/>
      <c r="H88" s="905"/>
      <c r="I88" s="905"/>
      <c r="J88" s="905"/>
      <c r="K88" s="905"/>
      <c r="L88" s="905"/>
      <c r="M88" s="905"/>
      <c r="N88" s="905"/>
      <c r="O88" s="905"/>
      <c r="P88" s="905"/>
      <c r="Q88" s="905"/>
      <c r="R88" s="905"/>
      <c r="S88" s="905"/>
      <c r="T88" s="905"/>
      <c r="U88" s="905"/>
      <c r="V88" s="905"/>
      <c r="W88" s="905"/>
      <c r="X88" s="905"/>
      <c r="Y88" s="905"/>
      <c r="Z88" s="905"/>
      <c r="AA88" s="905"/>
      <c r="AB88" s="905"/>
      <c r="AC88" s="905"/>
      <c r="AD88" s="905"/>
      <c r="AE88" s="905"/>
      <c r="AF88" s="905"/>
      <c r="AG88" s="905"/>
      <c r="AH88" s="905"/>
      <c r="AI88" s="905"/>
      <c r="AJ88" s="905"/>
      <c r="AK88" s="906"/>
    </row>
    <row r="89" spans="2:37" ht="30" customHeight="1" x14ac:dyDescent="0.25">
      <c r="B89" s="904"/>
      <c r="C89" s="905"/>
      <c r="D89" s="905"/>
      <c r="E89" s="905"/>
      <c r="F89" s="905"/>
      <c r="G89" s="905"/>
      <c r="H89" s="905"/>
      <c r="I89" s="905"/>
      <c r="J89" s="905"/>
      <c r="K89" s="905"/>
      <c r="L89" s="905"/>
      <c r="M89" s="905"/>
      <c r="N89" s="905"/>
      <c r="O89" s="905"/>
      <c r="P89" s="905"/>
      <c r="Q89" s="905"/>
      <c r="R89" s="905"/>
      <c r="S89" s="905"/>
      <c r="T89" s="905"/>
      <c r="U89" s="905"/>
      <c r="V89" s="905"/>
      <c r="W89" s="905"/>
      <c r="X89" s="905"/>
      <c r="Y89" s="905"/>
      <c r="Z89" s="905"/>
      <c r="AA89" s="905"/>
      <c r="AB89" s="905"/>
      <c r="AC89" s="905"/>
      <c r="AD89" s="905"/>
      <c r="AE89" s="905"/>
      <c r="AF89" s="905"/>
      <c r="AG89" s="905"/>
      <c r="AH89" s="905"/>
      <c r="AI89" s="905"/>
      <c r="AJ89" s="905"/>
      <c r="AK89" s="906"/>
    </row>
    <row r="90" spans="2:37" ht="30" customHeight="1" x14ac:dyDescent="0.25">
      <c r="B90" s="904"/>
      <c r="C90" s="905"/>
      <c r="D90" s="905"/>
      <c r="E90" s="905"/>
      <c r="F90" s="905"/>
      <c r="G90" s="905"/>
      <c r="H90" s="905"/>
      <c r="I90" s="905"/>
      <c r="J90" s="905"/>
      <c r="K90" s="905"/>
      <c r="L90" s="905"/>
      <c r="M90" s="905"/>
      <c r="N90" s="905"/>
      <c r="O90" s="905"/>
      <c r="P90" s="905"/>
      <c r="Q90" s="905"/>
      <c r="R90" s="905"/>
      <c r="S90" s="905"/>
      <c r="T90" s="905"/>
      <c r="U90" s="905"/>
      <c r="V90" s="905"/>
      <c r="W90" s="905"/>
      <c r="X90" s="905"/>
      <c r="Y90" s="905"/>
      <c r="Z90" s="905"/>
      <c r="AA90" s="905"/>
      <c r="AB90" s="905"/>
      <c r="AC90" s="905"/>
      <c r="AD90" s="905"/>
      <c r="AE90" s="905"/>
      <c r="AF90" s="905"/>
      <c r="AG90" s="905"/>
      <c r="AH90" s="905"/>
      <c r="AI90" s="905"/>
      <c r="AJ90" s="905"/>
      <c r="AK90" s="906"/>
    </row>
    <row r="91" spans="2:37" ht="30" customHeight="1" thickBot="1" x14ac:dyDescent="0.3">
      <c r="B91" s="907"/>
      <c r="C91" s="908"/>
      <c r="D91" s="908"/>
      <c r="E91" s="908"/>
      <c r="F91" s="908"/>
      <c r="G91" s="908"/>
      <c r="H91" s="908"/>
      <c r="I91" s="908"/>
      <c r="J91" s="908"/>
      <c r="K91" s="908"/>
      <c r="L91" s="908"/>
      <c r="M91" s="908"/>
      <c r="N91" s="908"/>
      <c r="O91" s="908"/>
      <c r="P91" s="908"/>
      <c r="Q91" s="908"/>
      <c r="R91" s="908"/>
      <c r="S91" s="908"/>
      <c r="T91" s="908"/>
      <c r="U91" s="908"/>
      <c r="V91" s="908"/>
      <c r="W91" s="908"/>
      <c r="X91" s="908"/>
      <c r="Y91" s="908"/>
      <c r="Z91" s="908"/>
      <c r="AA91" s="908"/>
      <c r="AB91" s="908"/>
      <c r="AC91" s="908"/>
      <c r="AD91" s="908"/>
      <c r="AE91" s="908"/>
      <c r="AF91" s="908"/>
      <c r="AG91" s="908"/>
      <c r="AH91" s="908"/>
      <c r="AI91" s="908"/>
      <c r="AJ91" s="908"/>
      <c r="AK91" s="909"/>
    </row>
    <row r="92" spans="2:37" ht="30" customHeight="1" thickTop="1" x14ac:dyDescent="0.25">
      <c r="B92" s="113" t="s">
        <v>224</v>
      </c>
    </row>
  </sheetData>
  <sheetProtection sheet="1" selectLockedCells="1"/>
  <mergeCells count="120">
    <mergeCell ref="B84:AK84"/>
    <mergeCell ref="B85:AK91"/>
    <mergeCell ref="B73:AK73"/>
    <mergeCell ref="B74:AK80"/>
    <mergeCell ref="B82:Z82"/>
    <mergeCell ref="AA82:AK82"/>
    <mergeCell ref="B69:Z69"/>
    <mergeCell ref="AA69:AK69"/>
    <mergeCell ref="B71:Z71"/>
    <mergeCell ref="AA71:AK71"/>
    <mergeCell ref="B3:AK3"/>
    <mergeCell ref="B16:AK16"/>
    <mergeCell ref="C8:AE8"/>
    <mergeCell ref="C9:AE9"/>
    <mergeCell ref="AF9:AH9"/>
    <mergeCell ref="AI9:AK9"/>
    <mergeCell ref="B7:AE7"/>
    <mergeCell ref="AF7:AK7"/>
    <mergeCell ref="C10:AE10"/>
    <mergeCell ref="AF10:AH10"/>
    <mergeCell ref="AI10:AK10"/>
    <mergeCell ref="C11:AE14"/>
    <mergeCell ref="AF8:AH8"/>
    <mergeCell ref="AI8:AK8"/>
    <mergeCell ref="C36:AE39"/>
    <mergeCell ref="B44:AE44"/>
    <mergeCell ref="AF44:AK44"/>
    <mergeCell ref="B42:Y42"/>
    <mergeCell ref="B5:AE5"/>
    <mergeCell ref="AF5:AK5"/>
    <mergeCell ref="AI31:AK31"/>
    <mergeCell ref="AF35:AH35"/>
    <mergeCell ref="AI35:AK35"/>
    <mergeCell ref="B29:AE29"/>
    <mergeCell ref="AF29:AK29"/>
    <mergeCell ref="C30:AE30"/>
    <mergeCell ref="AF30:AH30"/>
    <mergeCell ref="AI30:AK30"/>
    <mergeCell ref="B31:B32"/>
    <mergeCell ref="B34:B35"/>
    <mergeCell ref="C35:I35"/>
    <mergeCell ref="J35:AE35"/>
    <mergeCell ref="AF42:AK42"/>
    <mergeCell ref="C31:AE31"/>
    <mergeCell ref="AF31:AH31"/>
    <mergeCell ref="AF51:AH51"/>
    <mergeCell ref="AI51:AK51"/>
    <mergeCell ref="AI47:AK47"/>
    <mergeCell ref="AF48:AH48"/>
    <mergeCell ref="AI48:AK48"/>
    <mergeCell ref="AF49:AH49"/>
    <mergeCell ref="AI49:AK49"/>
    <mergeCell ref="B50:B51"/>
    <mergeCell ref="C50:AE50"/>
    <mergeCell ref="AF50:AH50"/>
    <mergeCell ref="AI50:AK50"/>
    <mergeCell ref="C51:I51"/>
    <mergeCell ref="J51:AE51"/>
    <mergeCell ref="C47:AE47"/>
    <mergeCell ref="C49:AE49"/>
    <mergeCell ref="B47:B48"/>
    <mergeCell ref="C48:I48"/>
    <mergeCell ref="J48:AE48"/>
    <mergeCell ref="C61:AE61"/>
    <mergeCell ref="AF61:AH61"/>
    <mergeCell ref="AI61:AK61"/>
    <mergeCell ref="C53:AE56"/>
    <mergeCell ref="B58:AE58"/>
    <mergeCell ref="AF58:AK58"/>
    <mergeCell ref="C59:AE59"/>
    <mergeCell ref="AF59:AH59"/>
    <mergeCell ref="AI59:AK59"/>
    <mergeCell ref="C64:AE67"/>
    <mergeCell ref="AF32:AH32"/>
    <mergeCell ref="AI32:AK32"/>
    <mergeCell ref="C33:AE33"/>
    <mergeCell ref="AF33:AH33"/>
    <mergeCell ref="AI33:AK33"/>
    <mergeCell ref="C34:AE34"/>
    <mergeCell ref="AF34:AH34"/>
    <mergeCell ref="AI34:AK34"/>
    <mergeCell ref="C32:I32"/>
    <mergeCell ref="J32:AE32"/>
    <mergeCell ref="AF47:AH47"/>
    <mergeCell ref="C62:AE62"/>
    <mergeCell ref="AF62:AH62"/>
    <mergeCell ref="AI62:AK62"/>
    <mergeCell ref="C63:AE63"/>
    <mergeCell ref="AF63:AH63"/>
    <mergeCell ref="AI63:AK63"/>
    <mergeCell ref="C60:AE60"/>
    <mergeCell ref="AF60:AH60"/>
    <mergeCell ref="AI60:AK60"/>
    <mergeCell ref="C52:AE52"/>
    <mergeCell ref="AF52:AH52"/>
    <mergeCell ref="AI52:AK52"/>
    <mergeCell ref="AF46:AH46"/>
    <mergeCell ref="AI46:AK46"/>
    <mergeCell ref="C46:AE46"/>
    <mergeCell ref="C45:AE45"/>
    <mergeCell ref="AF45:AH45"/>
    <mergeCell ref="B18:AE18"/>
    <mergeCell ref="AF18:AK18"/>
    <mergeCell ref="AA27:AK27"/>
    <mergeCell ref="B27:Z27"/>
    <mergeCell ref="C22:AE25"/>
    <mergeCell ref="C19:AE19"/>
    <mergeCell ref="C20:AE20"/>
    <mergeCell ref="C21:AE21"/>
    <mergeCell ref="AF20:AH20"/>
    <mergeCell ref="AI20:AK20"/>
    <mergeCell ref="AF21:AH21"/>
    <mergeCell ref="AI21:AK21"/>
    <mergeCell ref="AF19:AH19"/>
    <mergeCell ref="AI19:AK19"/>
    <mergeCell ref="AI45:AK45"/>
    <mergeCell ref="AF41:AK41"/>
    <mergeCell ref="Z41:AE41"/>
    <mergeCell ref="T41:Y41"/>
    <mergeCell ref="Z42:AE42"/>
  </mergeCells>
  <conditionalFormatting sqref="B7:AK10 C11:AE14">
    <cfRule type="expression" dxfId="318" priority="8">
      <formula>NOT($AF$5="Yes")</formula>
    </cfRule>
  </conditionalFormatting>
  <conditionalFormatting sqref="B16:AK16 B18:AK21 C22:AE25 B27:AK27 AF29:AK31 B29:AE32 AF33:AK34 C33:AE39 Z41:AK41 B42:AK42 AF44:AK47 B44:AE48 AF49:AK50 C49:AE56 AF52:AK52 B58:AK63 C64:AE67">
    <cfRule type="expression" dxfId="317" priority="3">
      <formula>NOT($AF$5="No")</formula>
    </cfRule>
  </conditionalFormatting>
  <conditionalFormatting sqref="B44:AK47 B48:AE48 B49:AK50 B51:AE51 B52:AK52 C53:AE56">
    <cfRule type="expression" dxfId="316" priority="11">
      <formula>NOT(OR($Z$42="Yes",$AF$42="Yes"))</formula>
    </cfRule>
  </conditionalFormatting>
  <conditionalFormatting sqref="J32:AE32">
    <cfRule type="expression" dxfId="315" priority="111">
      <formula>AND(ISBLANK($J$32),OR($AF$31="Yes",$AI$31="Yes"))</formula>
    </cfRule>
  </conditionalFormatting>
  <conditionalFormatting sqref="J35:AE35">
    <cfRule type="expression" dxfId="314" priority="110">
      <formula>AND(ISBLANK($J$35),OR($AF$34="Yes",$AI$34="Yes"))</formula>
    </cfRule>
  </conditionalFormatting>
  <conditionalFormatting sqref="J48:AE48">
    <cfRule type="expression" dxfId="313" priority="81">
      <formula>AND(ISBLANK($J$48),OR($AF$47="Yes",$AI$47="Yes"))</formula>
    </cfRule>
  </conditionalFormatting>
  <conditionalFormatting sqref="J51:AE51">
    <cfRule type="expression" dxfId="312" priority="80">
      <formula>AND(ISBLANK($J$51),OR($AF$50="Yes",$AI$50="Yes"))</formula>
    </cfRule>
  </conditionalFormatting>
  <conditionalFormatting sqref="Z42:AE42">
    <cfRule type="expression" dxfId="311" priority="107">
      <formula>ISBLANK($Z$42)</formula>
    </cfRule>
  </conditionalFormatting>
  <conditionalFormatting sqref="AA27:AK27">
    <cfRule type="expression" dxfId="310" priority="133">
      <formula>ISBLANK($AA$27)</formula>
    </cfRule>
  </conditionalFormatting>
  <conditionalFormatting sqref="AA71:AK71">
    <cfRule type="expression" dxfId="309" priority="51">
      <formula>ISBLANK($AA$71)</formula>
    </cfRule>
  </conditionalFormatting>
  <conditionalFormatting sqref="AA82:AK82">
    <cfRule type="expression" dxfId="308" priority="47">
      <formula>ISBLANK($AA$82)</formula>
    </cfRule>
  </conditionalFormatting>
  <conditionalFormatting sqref="AF9:AH9">
    <cfRule type="expression" dxfId="307" priority="157">
      <formula>$AF$9="No"</formula>
    </cfRule>
    <cfRule type="expression" dxfId="306" priority="158">
      <formula>$AF$9="Yes"</formula>
    </cfRule>
    <cfRule type="expression" dxfId="305" priority="159">
      <formula>ISBLANK($AF$9)</formula>
    </cfRule>
  </conditionalFormatting>
  <conditionalFormatting sqref="AF10:AH10">
    <cfRule type="expression" dxfId="304" priority="154">
      <formula>$AF$10="No"</formula>
    </cfRule>
    <cfRule type="expression" dxfId="303" priority="155">
      <formula>$AF$10="Yes"</formula>
    </cfRule>
    <cfRule type="expression" dxfId="302" priority="156">
      <formula>ISBLANK($AF$10)</formula>
    </cfRule>
  </conditionalFormatting>
  <conditionalFormatting sqref="AF20:AH20">
    <cfRule type="expression" dxfId="301" priority="144">
      <formula>$AF$20="No"</formula>
    </cfRule>
    <cfRule type="expression" dxfId="300" priority="145">
      <formula>$AF$20="Yes"</formula>
    </cfRule>
    <cfRule type="expression" dxfId="299" priority="146">
      <formula>ISBLANK($AF$20)</formula>
    </cfRule>
  </conditionalFormatting>
  <conditionalFormatting sqref="AF21:AH21">
    <cfRule type="expression" dxfId="298" priority="141">
      <formula>$AF$21="No"</formula>
    </cfRule>
    <cfRule type="expression" dxfId="297" priority="143">
      <formula>ISBLANK($AF$21)</formula>
    </cfRule>
    <cfRule type="expression" dxfId="296" priority="142">
      <formula>$AF$21="Yes"</formula>
    </cfRule>
  </conditionalFormatting>
  <conditionalFormatting sqref="AF31:AH31">
    <cfRule type="expression" dxfId="295" priority="130">
      <formula>ISBLANK($AF$31)</formula>
    </cfRule>
    <cfRule type="expression" dxfId="294" priority="129">
      <formula>$AF$31="Yes"</formula>
    </cfRule>
    <cfRule type="expression" dxfId="293" priority="128">
      <formula>$AF$31="No"</formula>
    </cfRule>
  </conditionalFormatting>
  <conditionalFormatting sqref="AF33:AH33">
    <cfRule type="expression" dxfId="292" priority="127">
      <formula>ISBLANK($AF$33)</formula>
    </cfRule>
    <cfRule type="expression" dxfId="291" priority="126">
      <formula>$AF$33="Yes"</formula>
    </cfRule>
    <cfRule type="expression" dxfId="290" priority="125">
      <formula>$AF$33="No"</formula>
    </cfRule>
  </conditionalFormatting>
  <conditionalFormatting sqref="AF34:AH34">
    <cfRule type="expression" dxfId="289" priority="124">
      <formula>ISBLANK($AF$34)</formula>
    </cfRule>
    <cfRule type="expression" dxfId="288" priority="122">
      <formula>$AF$34="No"</formula>
    </cfRule>
    <cfRule type="expression" dxfId="287" priority="123">
      <formula>$AF$34="Yes"</formula>
    </cfRule>
  </conditionalFormatting>
  <conditionalFormatting sqref="AF46:AH46">
    <cfRule type="expression" dxfId="286" priority="105">
      <formula>ISBLANK($AF$46)</formula>
    </cfRule>
    <cfRule type="expression" dxfId="285" priority="104">
      <formula>$AF$46="Yes"</formula>
    </cfRule>
    <cfRule type="expression" dxfId="284" priority="103">
      <formula>$AF$46="No"</formula>
    </cfRule>
  </conditionalFormatting>
  <conditionalFormatting sqref="AF47:AH47">
    <cfRule type="expression" dxfId="283" priority="101">
      <formula>$AF$47="Yes"</formula>
    </cfRule>
    <cfRule type="expression" dxfId="282" priority="100">
      <formula>$AF$47="No"</formula>
    </cfRule>
    <cfRule type="expression" dxfId="281" priority="102">
      <formula>ISBLANK($AF$47)</formula>
    </cfRule>
  </conditionalFormatting>
  <conditionalFormatting sqref="AF49:AH49">
    <cfRule type="expression" dxfId="280" priority="97">
      <formula>$AF$49="No"</formula>
    </cfRule>
    <cfRule type="expression" dxfId="279" priority="99">
      <formula>ISBLANK($AF$49)</formula>
    </cfRule>
    <cfRule type="expression" dxfId="278" priority="98">
      <formula>$AF$49="Yes"</formula>
    </cfRule>
  </conditionalFormatting>
  <conditionalFormatting sqref="AF50:AH50">
    <cfRule type="expression" dxfId="277" priority="96">
      <formula>ISBLANK($AF$50)</formula>
    </cfRule>
    <cfRule type="expression" dxfId="276" priority="95">
      <formula>$AF$50="Yes"</formula>
    </cfRule>
    <cfRule type="expression" dxfId="275" priority="94">
      <formula>$AF$50="No"</formula>
    </cfRule>
  </conditionalFormatting>
  <conditionalFormatting sqref="AF52:AH52">
    <cfRule type="expression" dxfId="274" priority="34">
      <formula>$AF$52="No"</formula>
    </cfRule>
    <cfRule type="expression" dxfId="273" priority="35">
      <formula>ISBLANK($AF$52)</formula>
    </cfRule>
    <cfRule type="expression" dxfId="272" priority="33">
      <formula>$AF$52="Yes"</formula>
    </cfRule>
  </conditionalFormatting>
  <conditionalFormatting sqref="AF60:AH60">
    <cfRule type="expression" dxfId="271" priority="77">
      <formula>ISBLANK($AF$60)</formula>
    </cfRule>
    <cfRule type="expression" dxfId="270" priority="76">
      <formula>$AF$60="Yes"</formula>
    </cfRule>
    <cfRule type="expression" dxfId="269" priority="75">
      <formula>$AF$60="No"</formula>
    </cfRule>
  </conditionalFormatting>
  <conditionalFormatting sqref="AF61:AH61">
    <cfRule type="expression" dxfId="268" priority="73">
      <formula>$AF$61="Yes"</formula>
    </cfRule>
    <cfRule type="expression" dxfId="267" priority="72">
      <formula>$AF$61="No"</formula>
    </cfRule>
    <cfRule type="expression" dxfId="266" priority="74">
      <formula>ISBLANK($AF$61)</formula>
    </cfRule>
  </conditionalFormatting>
  <conditionalFormatting sqref="AF62:AH62">
    <cfRule type="expression" dxfId="265" priority="70">
      <formula>$AF$62="Yes"</formula>
    </cfRule>
    <cfRule type="expression" dxfId="264" priority="71">
      <formula>ISBLANK($AF$62)</formula>
    </cfRule>
    <cfRule type="expression" dxfId="263" priority="69">
      <formula>$AF$62="No"</formula>
    </cfRule>
  </conditionalFormatting>
  <conditionalFormatting sqref="AF63:AH63">
    <cfRule type="expression" dxfId="262" priority="68">
      <formula>ISBLANK($AF$63)</formula>
    </cfRule>
    <cfRule type="expression" dxfId="261" priority="67">
      <formula>$AF$63="Yes"</formula>
    </cfRule>
    <cfRule type="expression" dxfId="260" priority="66">
      <formula>$AF$63="No"</formula>
    </cfRule>
  </conditionalFormatting>
  <conditionalFormatting sqref="AF5:AK5">
    <cfRule type="expression" dxfId="259" priority="160">
      <formula>ISBLANK($AF$5)</formula>
    </cfRule>
  </conditionalFormatting>
  <conditionalFormatting sqref="AF42:AK42">
    <cfRule type="expression" dxfId="258" priority="106">
      <formula>ISBLANK($AF$42)</formula>
    </cfRule>
  </conditionalFormatting>
  <conditionalFormatting sqref="AF46:AK47 B46:AE48">
    <cfRule type="expression" dxfId="257" priority="13">
      <formula>NOT($Z$42="Yes")</formula>
    </cfRule>
  </conditionalFormatting>
  <conditionalFormatting sqref="AF49:AK50 B49:AE51">
    <cfRule type="expression" dxfId="256" priority="12">
      <formula>NOT($AF$42="Yes")</formula>
    </cfRule>
  </conditionalFormatting>
  <conditionalFormatting sqref="AI9:AK9">
    <cfRule type="expression" dxfId="255" priority="151">
      <formula>$AI$9="No"</formula>
    </cfRule>
    <cfRule type="expression" dxfId="254" priority="152">
      <formula>$AI$9="Yes"</formula>
    </cfRule>
    <cfRule type="expression" dxfId="253" priority="153">
      <formula>ISBLANK($AI$9)</formula>
    </cfRule>
  </conditionalFormatting>
  <conditionalFormatting sqref="AI10:AK10">
    <cfRule type="expression" dxfId="252" priority="148">
      <formula>$AI$10="No"</formula>
    </cfRule>
    <cfRule type="expression" dxfId="251" priority="149">
      <formula>$AI$10="Yes"</formula>
    </cfRule>
    <cfRule type="expression" dxfId="250" priority="150">
      <formula>ISBLANK($AI$10)</formula>
    </cfRule>
  </conditionalFormatting>
  <conditionalFormatting sqref="AI20:AK20">
    <cfRule type="expression" dxfId="249" priority="138">
      <formula>$AI$20="No"</formula>
    </cfRule>
    <cfRule type="expression" dxfId="248" priority="140">
      <formula>ISBLANK($AI$20)</formula>
    </cfRule>
    <cfRule type="expression" dxfId="247" priority="139">
      <formula>$AI$20="Yes"</formula>
    </cfRule>
  </conditionalFormatting>
  <conditionalFormatting sqref="AI21:AK21">
    <cfRule type="expression" dxfId="246" priority="135">
      <formula>$AI$21="No"</formula>
    </cfRule>
    <cfRule type="expression" dxfId="245" priority="136">
      <formula>$AI$21="Yes"</formula>
    </cfRule>
    <cfRule type="expression" dxfId="244" priority="137">
      <formula>ISBLANK($AI$21)</formula>
    </cfRule>
  </conditionalFormatting>
  <conditionalFormatting sqref="AI31:AK31">
    <cfRule type="expression" dxfId="243" priority="119">
      <formula>$AI$31="No"</formula>
    </cfRule>
    <cfRule type="expression" dxfId="242" priority="120">
      <formula>$AI$31="Yes"</formula>
    </cfRule>
    <cfRule type="expression" dxfId="241" priority="121">
      <formula>ISBLANK($AI$31)</formula>
    </cfRule>
  </conditionalFormatting>
  <conditionalFormatting sqref="AI33:AK33">
    <cfRule type="expression" dxfId="240" priority="116">
      <formula>$AI$33="No"</formula>
    </cfRule>
    <cfRule type="expression" dxfId="239" priority="117">
      <formula>$AI$33="Yes"</formula>
    </cfRule>
    <cfRule type="expression" dxfId="238" priority="118">
      <formula>ISBLANK($AI$33)</formula>
    </cfRule>
  </conditionalFormatting>
  <conditionalFormatting sqref="AI34:AK34">
    <cfRule type="expression" dxfId="237" priority="115">
      <formula>ISBLANK($AI$34)</formula>
    </cfRule>
    <cfRule type="expression" dxfId="236" priority="114">
      <formula>$AI$34="Yes"</formula>
    </cfRule>
    <cfRule type="expression" dxfId="235" priority="113">
      <formula>$AI$34="No"</formula>
    </cfRule>
  </conditionalFormatting>
  <conditionalFormatting sqref="AI46:AK46">
    <cfRule type="expression" dxfId="234" priority="93">
      <formula>ISBLANK($AI$46)</formula>
    </cfRule>
    <cfRule type="expression" dxfId="233" priority="92">
      <formula>$AI$46="Yes"</formula>
    </cfRule>
    <cfRule type="expression" dxfId="232" priority="91">
      <formula>$AI$46="No"</formula>
    </cfRule>
  </conditionalFormatting>
  <conditionalFormatting sqref="AI47:AK47">
    <cfRule type="expression" dxfId="231" priority="89">
      <formula>$AI$47="Yes"</formula>
    </cfRule>
    <cfRule type="expression" dxfId="230" priority="90">
      <formula>ISBLANK($AI$47)</formula>
    </cfRule>
    <cfRule type="expression" dxfId="229" priority="88">
      <formula>$AI$47="No"</formula>
    </cfRule>
  </conditionalFormatting>
  <conditionalFormatting sqref="AI49:AK49">
    <cfRule type="expression" dxfId="228" priority="85">
      <formula>$AI$49="No"</formula>
    </cfRule>
    <cfRule type="expression" dxfId="227" priority="86">
      <formula>$AI$49="Yes"</formula>
    </cfRule>
    <cfRule type="expression" dxfId="226" priority="87">
      <formula>ISBLANK($AI$49)</formula>
    </cfRule>
  </conditionalFormatting>
  <conditionalFormatting sqref="AI50:AK50">
    <cfRule type="expression" dxfId="225" priority="83">
      <formula>$AI$50="Yes"</formula>
    </cfRule>
    <cfRule type="expression" dxfId="224" priority="84">
      <formula>ISBLANK($AI$50)</formula>
    </cfRule>
    <cfRule type="expression" dxfId="223" priority="82">
      <formula>$AI$50="No"</formula>
    </cfRule>
  </conditionalFormatting>
  <conditionalFormatting sqref="AI52:AK52">
    <cfRule type="expression" dxfId="222" priority="32">
      <formula>ISBLANK($AI$52)</formula>
    </cfRule>
    <cfRule type="expression" dxfId="221" priority="31">
      <formula>$AI$52="No"</formula>
    </cfRule>
    <cfRule type="expression" dxfId="220" priority="30">
      <formula>$AI$52="Yes"</formula>
    </cfRule>
  </conditionalFormatting>
  <conditionalFormatting sqref="AI60:AK60">
    <cfRule type="expression" dxfId="219" priority="65">
      <formula>ISBLANK($AI$60)</formula>
    </cfRule>
    <cfRule type="expression" dxfId="218" priority="64">
      <formula>$AI$60="Yes"</formula>
    </cfRule>
    <cfRule type="expression" dxfId="217" priority="63">
      <formula>$AI$60="No"</formula>
    </cfRule>
  </conditionalFormatting>
  <conditionalFormatting sqref="AI61:AK61">
    <cfRule type="expression" dxfId="216" priority="62">
      <formula>ISBLANK($AI$61)</formula>
    </cfRule>
    <cfRule type="expression" dxfId="215" priority="61">
      <formula>$AI$61="Yes"</formula>
    </cfRule>
    <cfRule type="expression" dxfId="214" priority="60">
      <formula>$AI$61="No"</formula>
    </cfRule>
  </conditionalFormatting>
  <conditionalFormatting sqref="AI62:AK62">
    <cfRule type="expression" dxfId="213" priority="59">
      <formula>ISBLANK($AI$62)</formula>
    </cfRule>
    <cfRule type="expression" dxfId="212" priority="58">
      <formula>$AI$62="Yes"</formula>
    </cfRule>
    <cfRule type="expression" dxfId="211" priority="57">
      <formula>$AI$62="No"</formula>
    </cfRule>
  </conditionalFormatting>
  <conditionalFormatting sqref="AI63:AK63">
    <cfRule type="expression" dxfId="210" priority="55">
      <formula>$AI$63="Yes"</formula>
    </cfRule>
    <cfRule type="expression" dxfId="209" priority="54">
      <formula>$AI$63="No"</formula>
    </cfRule>
    <cfRule type="expression" dxfId="208" priority="56">
      <formula>ISBLANK($AI$63)</formula>
    </cfRule>
  </conditionalFormatting>
  <dataValidations count="3">
    <dataValidation type="list" allowBlank="1" showInputMessage="1" showErrorMessage="1" sqref="AA71:AK71 AA82:AK82" xr:uid="{0C2ECD2E-09D7-47C0-93EC-F04EE22EB5E7}">
      <formula1>CompNot</formula1>
    </dataValidation>
    <dataValidation type="list" allowBlank="1" showInputMessage="1" showErrorMessage="1" sqref="AF5:AK5 AF9:AK10 AF60:AK63 AF33:AF34 AF31:AK31 AI49:AI50 AF49:AF50 AI33:AI34 Z42:AK42 AF46:AF47 AI46:AI47 AF20:AK21 AI52 AF52" xr:uid="{FE0B95B1-3372-4552-8271-3491BB16E11B}">
      <formula1>YesNo</formula1>
    </dataValidation>
    <dataValidation type="list" allowBlank="1" showInputMessage="1" showErrorMessage="1" sqref="AA27:AK27" xr:uid="{6ED5BEFB-62B4-4253-93FD-464D732051D8}">
      <formula1>Carveout</formula1>
    </dataValidation>
  </dataValidations>
  <pageMargins left="0.70866141732283472" right="0.70866141732283472" top="0.74803149606299213" bottom="0.74803149606299213" header="0.31496062992125984" footer="0.31496062992125984"/>
  <pageSetup paperSize="9" scale="86"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1" id="{AE96CC72-C5A4-4E1B-AE08-CB1F344D0C24}">
            <xm:f>NOT(AND(Information!$G$31&gt;44104,OR(Information!$G$37=Validations!$D$2,Information!$G$37=Validations!$D$3)))</xm:f>
            <x14:dxf>
              <fill>
                <patternFill>
                  <bgColor theme="0" tint="-0.24994659260841701"/>
                </patternFill>
              </fill>
            </x14:dxf>
          </x14:cfRule>
          <xm:sqref>A3:AL92</xm:sqref>
        </x14:conditionalFormatting>
        <x14:conditionalFormatting xmlns:xm="http://schemas.microsoft.com/office/excel/2006/main">
          <x14:cfRule type="expression" priority="9" id="{E0B7DB73-F107-474F-B3B4-2482E280DF6A}">
            <xm:f>NOT(OR($AA$27=Validations!$AC$2,$AA$27=Validations!$AC$4))</xm:f>
            <x14:dxf>
              <fill>
                <patternFill>
                  <bgColor theme="0" tint="-0.24994659260841701"/>
                </patternFill>
              </fill>
            </x14:dxf>
          </x14:cfRule>
          <xm:sqref>B29:AK31 B32:AE32 B33:AK34 B35:AE35 C36:AE39</xm:sqref>
        </x14:conditionalFormatting>
        <x14:conditionalFormatting xmlns:xm="http://schemas.microsoft.com/office/excel/2006/main">
          <x14:cfRule type="expression" priority="48" id="{0929495B-E638-4A71-8665-6CA0D5A1BC06}">
            <xm:f>AND(ISBLANK($B$74),$AA$71=Validations!$X$3)</xm:f>
            <x14:dxf>
              <fill>
                <patternFill>
                  <bgColor rgb="FF00B0F0"/>
                </patternFill>
              </fill>
            </x14:dxf>
          </x14:cfRule>
          <xm:sqref>B74:AK80</xm:sqref>
        </x14:conditionalFormatting>
        <x14:conditionalFormatting xmlns:xm="http://schemas.microsoft.com/office/excel/2006/main">
          <x14:cfRule type="expression" priority="43" id="{315A0046-28B4-4F10-8CC8-12FF569C08A6}">
            <xm:f>NOT(Information!$G$12="Yes")</xm:f>
            <x14:dxf>
              <fill>
                <patternFill>
                  <bgColor theme="0" tint="-0.24994659260841701"/>
                </patternFill>
              </fill>
            </x14:dxf>
          </x14:cfRule>
          <xm:sqref>B82:AK91</xm:sqref>
        </x14:conditionalFormatting>
        <x14:conditionalFormatting xmlns:xm="http://schemas.microsoft.com/office/excel/2006/main">
          <x14:cfRule type="expression" priority="44" id="{B08EA912-FDA9-499F-9F9E-45D04D644927}">
            <xm:f>AND(ISBLANK($B$85),$AA$82=Validations!$X$3)</xm:f>
            <x14:dxf>
              <fill>
                <patternFill>
                  <bgColor rgb="FF00B0F0"/>
                </patternFill>
              </fill>
            </x14:dxf>
          </x14:cfRule>
          <xm:sqref>B85:AK91</xm:sqref>
        </x14:conditionalFormatting>
        <x14:conditionalFormatting xmlns:xm="http://schemas.microsoft.com/office/excel/2006/main">
          <x14:cfRule type="expression" priority="132" id="{82FC8D5C-2041-47BF-A3D0-84D6C51689E9}">
            <xm:f>AND(ISBLANK($C$11),$AF$7=Validations!$X$3)</xm:f>
            <x14:dxf>
              <fill>
                <patternFill>
                  <bgColor rgb="FF00B0F0"/>
                </patternFill>
              </fill>
            </x14:dxf>
          </x14:cfRule>
          <xm:sqref>C11:AE14</xm:sqref>
        </x14:conditionalFormatting>
        <x14:conditionalFormatting xmlns:xm="http://schemas.microsoft.com/office/excel/2006/main">
          <x14:cfRule type="expression" priority="131" id="{34958AE4-5630-4719-B2EB-0F34989AC1CC}">
            <xm:f>AND(ISBLANK($C$22),$AF$18=Validations!$X$3)</xm:f>
            <x14:dxf>
              <fill>
                <patternFill>
                  <bgColor rgb="FF00B0F0"/>
                </patternFill>
              </fill>
            </x14:dxf>
          </x14:cfRule>
          <xm:sqref>C22:AE25</xm:sqref>
        </x14:conditionalFormatting>
        <x14:conditionalFormatting xmlns:xm="http://schemas.microsoft.com/office/excel/2006/main">
          <x14:cfRule type="expression" priority="109" id="{2209E80F-5BA2-4546-8F15-48C50A01FB19}">
            <xm:f>AND(ISBLANK($C$36),$AF$29=Validations!$X$3)</xm:f>
            <x14:dxf>
              <fill>
                <patternFill>
                  <bgColor rgb="FF00B0F0"/>
                </patternFill>
              </fill>
            </x14:dxf>
          </x14:cfRule>
          <xm:sqref>C36:AE39</xm:sqref>
        </x14:conditionalFormatting>
        <x14:conditionalFormatting xmlns:xm="http://schemas.microsoft.com/office/excel/2006/main">
          <x14:cfRule type="expression" priority="79" id="{BE1E92EF-55CE-4CB7-B50F-7244A90537DF}">
            <xm:f>AND(ISBLANK($C$53),$AF$44=Validations!$X$3)</xm:f>
            <x14:dxf>
              <fill>
                <patternFill>
                  <bgColor rgb="FF00B0F0"/>
                </patternFill>
              </fill>
            </x14:dxf>
          </x14:cfRule>
          <xm:sqref>C53:AE56</xm:sqref>
        </x14:conditionalFormatting>
        <x14:conditionalFormatting xmlns:xm="http://schemas.microsoft.com/office/excel/2006/main">
          <x14:cfRule type="expression" priority="53" id="{E2486C74-C8D5-407C-98E6-69485D1DF367}">
            <xm:f>AND(ISBLANK($C$64),$AF$58=Validations!$X$3)</xm:f>
            <x14:dxf>
              <fill>
                <patternFill>
                  <bgColor rgb="FF00B0F0"/>
                </patternFill>
              </fill>
            </x14:dxf>
          </x14:cfRule>
          <xm:sqref>C64:AE67</xm:sqref>
        </x14:conditionalFormatting>
        <x14:conditionalFormatting xmlns:xm="http://schemas.microsoft.com/office/excel/2006/main">
          <x14:cfRule type="expression" priority="10" id="{A811887C-BA1A-4400-9F4A-F9E317DBAB4A}">
            <xm:f>NOT(OR($AA$27=Validations!$AC$3,$AA$27=Validations!$AC$4))</xm:f>
            <x14:dxf>
              <fill>
                <patternFill>
                  <bgColor theme="0" tint="-0.24994659260841701"/>
                </patternFill>
              </fill>
            </x14:dxf>
          </x14:cfRule>
          <xm:sqref>Z41:AK41 B42:AK42 B44:AK47 B48:AE48 B49:AK50 B51:AE51 B52:AK52 C53:AE56</xm:sqref>
        </x14:conditionalFormatting>
        <x14:conditionalFormatting xmlns:xm="http://schemas.microsoft.com/office/excel/2006/main">
          <x14:cfRule type="expression" priority="7" id="{6FE396D6-86B8-4B0E-B0AD-1203076B1F8D}">
            <xm:f>$AA$27=Validations!$AC$5</xm:f>
            <x14:dxf>
              <fill>
                <patternFill>
                  <bgColor rgb="FFFF0000"/>
                </patternFill>
              </fill>
            </x14:dxf>
          </x14:cfRule>
          <xm:sqref>AA27:AK27</xm:sqref>
        </x14:conditionalFormatting>
        <x14:conditionalFormatting xmlns:xm="http://schemas.microsoft.com/office/excel/2006/main">
          <x14:cfRule type="expression" priority="4" id="{0F25CB77-A6AC-4FEC-8A62-F441D0B470D3}">
            <xm:f>$AA$69=Validations!$Y$3</xm:f>
            <x14:dxf>
              <fill>
                <patternFill>
                  <bgColor rgb="FFFF0000"/>
                </patternFill>
              </fill>
            </x14:dxf>
          </x14:cfRule>
          <x14:cfRule type="expression" priority="5" id="{A5A1137F-6C24-4E3F-9441-144CCBC6C362}">
            <xm:f>$AA$69=Validations!$Y$2</xm:f>
            <x14:dxf>
              <fill>
                <patternFill>
                  <bgColor rgb="FF00B050"/>
                </patternFill>
              </fill>
            </x14:dxf>
          </x14:cfRule>
          <x14:cfRule type="expression" priority="6" id="{951785ED-729E-4E8D-B27F-7E0E44108D10}">
            <xm:f>NOT(OR($AA$69=Validations!$Y$2,$AA$69=Validations!$Y$3))</xm:f>
            <x14:dxf>
              <fill>
                <patternFill>
                  <bgColor rgb="FF7030A0"/>
                </patternFill>
              </fill>
            </x14:dxf>
          </x14:cfRule>
          <xm:sqref>AA69:AK69</xm:sqref>
        </x14:conditionalFormatting>
        <x14:conditionalFormatting xmlns:xm="http://schemas.microsoft.com/office/excel/2006/main">
          <x14:cfRule type="expression" priority="50" id="{B444C171-7022-4F8A-838C-03A3329E210B}">
            <xm:f>$AA$71=Validations!$X$2</xm:f>
            <x14:dxf>
              <fill>
                <patternFill>
                  <bgColor rgb="FF00B050"/>
                </patternFill>
              </fill>
            </x14:dxf>
          </x14:cfRule>
          <x14:cfRule type="expression" priority="49" id="{4F9C4764-3D94-48C4-9B13-D5B96EAD196D}">
            <xm:f>$AA$71=Validations!$X$3</xm:f>
            <x14:dxf>
              <fill>
                <patternFill>
                  <bgColor rgb="FFFF0000"/>
                </patternFill>
              </fill>
            </x14:dxf>
          </x14:cfRule>
          <xm:sqref>AA71:AK71</xm:sqref>
        </x14:conditionalFormatting>
        <x14:conditionalFormatting xmlns:xm="http://schemas.microsoft.com/office/excel/2006/main">
          <x14:cfRule type="expression" priority="45" id="{B2CB3DCA-240F-4A61-ABCF-0B93DEA70599}">
            <xm:f>$AA$82=Validations!$X$3</xm:f>
            <x14:dxf>
              <fill>
                <patternFill>
                  <bgColor rgb="FFFF0000"/>
                </patternFill>
              </fill>
            </x14:dxf>
          </x14:cfRule>
          <x14:cfRule type="expression" priority="46" id="{CD29F353-AB99-4A67-9389-4BFD6FA87714}">
            <xm:f>$AA$82=Validations!$X$2</xm:f>
            <x14:dxf>
              <fill>
                <patternFill>
                  <bgColor rgb="FF00B050"/>
                </patternFill>
              </fill>
            </x14:dxf>
          </x14:cfRule>
          <xm:sqref>AA82:AK82</xm:sqref>
        </x14:conditionalFormatting>
        <x14:conditionalFormatting xmlns:xm="http://schemas.microsoft.com/office/excel/2006/main">
          <x14:cfRule type="expression" priority="28" id="{998F7E20-1AE9-495D-B277-117C9BB88E4C}">
            <xm:f>NOT(OR($AF$7=Validations!$X$2,$AF$7=Validations!$X$3))</xm:f>
            <x14:dxf>
              <fill>
                <patternFill>
                  <bgColor rgb="FF7030A0"/>
                </patternFill>
              </fill>
            </x14:dxf>
          </x14:cfRule>
          <x14:cfRule type="expression" priority="27" id="{1E6AEE22-3C50-4573-90F8-181FFD1BE980}">
            <xm:f>$AF$7=Validations!$X$2</xm:f>
            <x14:dxf>
              <fill>
                <patternFill>
                  <bgColor rgb="FF00B050"/>
                </patternFill>
              </fill>
            </x14:dxf>
          </x14:cfRule>
          <x14:cfRule type="expression" priority="26" id="{C2981F26-3CAC-4677-9242-D36355EFF699}">
            <xm:f>$AF$7=Validations!$X$3</xm:f>
            <x14:dxf>
              <fill>
                <patternFill>
                  <bgColor rgb="FFFF0000"/>
                </patternFill>
              </fill>
            </x14:dxf>
          </x14:cfRule>
          <xm:sqref>AF7:AK7</xm:sqref>
        </x14:conditionalFormatting>
        <x14:conditionalFormatting xmlns:xm="http://schemas.microsoft.com/office/excel/2006/main">
          <x14:cfRule type="expression" priority="25" id="{D9B84959-E7CB-4AC7-8E7C-8236914F848A}">
            <xm:f>NOT(OR($AF$18=Validations!$X$2,$AF$18=Validations!$X$3))</xm:f>
            <x14:dxf>
              <fill>
                <patternFill>
                  <bgColor rgb="FF7030A0"/>
                </patternFill>
              </fill>
            </x14:dxf>
          </x14:cfRule>
          <x14:cfRule type="expression" priority="24" id="{20E97D42-1E98-463C-A33D-FA20F07FF8A1}">
            <xm:f>$AF$18=Validations!$X$2</xm:f>
            <x14:dxf>
              <fill>
                <patternFill>
                  <bgColor rgb="FF00B050"/>
                </patternFill>
              </fill>
            </x14:dxf>
          </x14:cfRule>
          <x14:cfRule type="expression" priority="23" id="{EA76ED33-9A68-4751-A9A5-D4E522CADAE3}">
            <xm:f>$AF$18=Validations!$X$3</xm:f>
            <x14:dxf>
              <fill>
                <patternFill>
                  <bgColor rgb="FFFF0000"/>
                </patternFill>
              </fill>
            </x14:dxf>
          </x14:cfRule>
          <xm:sqref>AF18:AK18</xm:sqref>
        </x14:conditionalFormatting>
        <x14:conditionalFormatting xmlns:xm="http://schemas.microsoft.com/office/excel/2006/main">
          <x14:cfRule type="expression" priority="20" id="{2E12688B-4DC9-432E-97F8-B2B36BD12C00}">
            <xm:f>$AF$29=Validations!$X$3</xm:f>
            <x14:dxf>
              <fill>
                <patternFill>
                  <bgColor rgb="FFFF0000"/>
                </patternFill>
              </fill>
            </x14:dxf>
          </x14:cfRule>
          <x14:cfRule type="expression" priority="22" id="{03ADD0E6-BBED-444A-B9DD-F2D4E0C5CC40}">
            <xm:f>NOT(OR($AF$29=Validations!$X$2,$AF$29=Validations!$X$3))</xm:f>
            <x14:dxf>
              <fill>
                <patternFill>
                  <bgColor rgb="FF7030A0"/>
                </patternFill>
              </fill>
            </x14:dxf>
          </x14:cfRule>
          <x14:cfRule type="expression" priority="21" id="{C08DB732-C91D-497A-9148-9479CAC9B122}">
            <xm:f>$AF$29=Validations!$X$2</xm:f>
            <x14:dxf>
              <fill>
                <patternFill>
                  <bgColor rgb="FF00B050"/>
                </patternFill>
              </fill>
            </x14:dxf>
          </x14:cfRule>
          <xm:sqref>AF29:AK29</xm:sqref>
        </x14:conditionalFormatting>
        <x14:conditionalFormatting xmlns:xm="http://schemas.microsoft.com/office/excel/2006/main">
          <x14:cfRule type="expression" priority="14" id="{B6FEF74C-AFAE-47E5-B102-E343441B26CD}">
            <xm:f>$AF$44=Validations!$X$3</xm:f>
            <x14:dxf>
              <fill>
                <patternFill>
                  <bgColor rgb="FFFF0000"/>
                </patternFill>
              </fill>
            </x14:dxf>
          </x14:cfRule>
          <x14:cfRule type="expression" priority="15" id="{98C52C11-CE65-4505-BFA9-EC1F5599FD0A}">
            <xm:f>$AF$44=Validations!$X$2</xm:f>
            <x14:dxf>
              <fill>
                <patternFill>
                  <bgColor rgb="FF00B050"/>
                </patternFill>
              </fill>
            </x14:dxf>
          </x14:cfRule>
          <x14:cfRule type="expression" priority="16" id="{DF8B4ABA-3A44-4EEE-9A10-57D11EBBD9F0}">
            <xm:f>NOT(OR($AF$44=Validations!$X$2,$AF$44=Validations!$X$3))</xm:f>
            <x14:dxf>
              <fill>
                <patternFill>
                  <bgColor rgb="FF7030A0"/>
                </patternFill>
              </fill>
            </x14:dxf>
          </x14:cfRule>
          <xm:sqref>AF44:AK44</xm:sqref>
        </x14:conditionalFormatting>
        <x14:conditionalFormatting xmlns:xm="http://schemas.microsoft.com/office/excel/2006/main">
          <x14:cfRule type="expression" priority="18" id="{C7422DB2-5C6A-4C7E-A213-483B42C01554}">
            <xm:f>$AF$58=Validations!$X$2</xm:f>
            <x14:dxf>
              <fill>
                <patternFill>
                  <bgColor rgb="FF00B050"/>
                </patternFill>
              </fill>
            </x14:dxf>
          </x14:cfRule>
          <x14:cfRule type="expression" priority="19" id="{7D527662-53EB-4A8E-9BDF-6960589F1C5B}">
            <xm:f>NOT(OR($AF$58=Validations!$X$2,$AF$58=Validations!$X$3))</xm:f>
            <x14:dxf>
              <fill>
                <patternFill>
                  <bgColor rgb="FF7030A0"/>
                </patternFill>
              </fill>
            </x14:dxf>
          </x14:cfRule>
          <x14:cfRule type="expression" priority="17" id="{9CA0577A-73CF-400A-9435-8828B1DB67E7}">
            <xm:f>$AF$58=Validations!$X$3</xm:f>
            <x14:dxf>
              <fill>
                <patternFill>
                  <bgColor rgb="FFFF0000"/>
                </patternFill>
              </fill>
            </x14:dxf>
          </x14:cfRule>
          <xm:sqref>AF58:AK58</xm:sqref>
        </x14:conditionalFormatting>
        <x14:conditionalFormatting xmlns:xm="http://schemas.microsoft.com/office/excel/2006/main">
          <x14:cfRule type="expression" priority="147" id="{5FFDFA13-415F-4FD2-A7CB-59310BF372A9}">
            <xm:f>NOT(Information!$G$12="Yes")</xm:f>
            <x14:dxf>
              <fill>
                <patternFill>
                  <bgColor theme="0" tint="-0.24994659260841701"/>
                </patternFill>
              </fill>
            </x14:dxf>
          </x14:cfRule>
          <xm:sqref>AI8:AK10</xm:sqref>
        </x14:conditionalFormatting>
        <x14:conditionalFormatting xmlns:xm="http://schemas.microsoft.com/office/excel/2006/main">
          <x14:cfRule type="expression" priority="134" id="{A910A354-DF6B-43A6-8B59-422B293021D0}">
            <xm:f>NOT(Information!$G$12="Yes")</xm:f>
            <x14:dxf>
              <fill>
                <patternFill>
                  <bgColor theme="0" tint="-0.24994659260841701"/>
                </patternFill>
              </fill>
            </x14:dxf>
          </x14:cfRule>
          <xm:sqref>AI19:AK21</xm:sqref>
        </x14:conditionalFormatting>
        <x14:conditionalFormatting xmlns:xm="http://schemas.microsoft.com/office/excel/2006/main">
          <x14:cfRule type="expression" priority="108" id="{31CC400B-EA23-40CF-85BE-B2493790C9AB}">
            <xm:f>NOT(Information!$G$12="Yes")</xm:f>
            <x14:dxf>
              <fill>
                <patternFill>
                  <bgColor theme="0" tint="-0.24994659260841701"/>
                </patternFill>
              </fill>
            </x14:dxf>
          </x14:cfRule>
          <xm:sqref>AI30:AK31 AI33:AK34</xm:sqref>
        </x14:conditionalFormatting>
        <x14:conditionalFormatting xmlns:xm="http://schemas.microsoft.com/office/excel/2006/main">
          <x14:cfRule type="expression" priority="78" id="{8B8F55F7-D82A-41AE-AC33-429A9171595B}">
            <xm:f>NOT(Information!$G$12="Yes")</xm:f>
            <x14:dxf>
              <fill>
                <patternFill>
                  <bgColor theme="0" tint="-0.24994659260841701"/>
                </patternFill>
              </fill>
            </x14:dxf>
          </x14:cfRule>
          <xm:sqref>AI45:AK47 AI49:AK50</xm:sqref>
        </x14:conditionalFormatting>
        <x14:conditionalFormatting xmlns:xm="http://schemas.microsoft.com/office/excel/2006/main">
          <x14:cfRule type="expression" priority="29" id="{4DD60EED-49B9-41E3-94B0-90BCE02D9657}">
            <xm:f>NOT(Information!$G$12="Yes")</xm:f>
            <x14:dxf>
              <fill>
                <patternFill>
                  <bgColor theme="0" tint="-0.24994659260841701"/>
                </patternFill>
              </fill>
            </x14:dxf>
          </x14:cfRule>
          <xm:sqref>AI52:AK52</xm:sqref>
        </x14:conditionalFormatting>
        <x14:conditionalFormatting xmlns:xm="http://schemas.microsoft.com/office/excel/2006/main">
          <x14:cfRule type="expression" priority="52" id="{D2DBE545-7699-45AE-A2B3-257F251E1901}">
            <xm:f>NOT(Information!$G$12="Yes")</xm:f>
            <x14:dxf>
              <fill>
                <patternFill>
                  <bgColor theme="0" tint="-0.24994659260841701"/>
                </patternFill>
              </fill>
            </x14:dxf>
          </x14:cfRule>
          <xm:sqref>AI59:AK63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XFC64"/>
  <sheetViews>
    <sheetView showGridLines="0" zoomScale="80" zoomScaleNormal="80" workbookViewId="0">
      <pane ySplit="1" topLeftCell="A30" activePane="bottomLeft" state="frozen"/>
      <selection activeCell="B311" sqref="B311:AG317"/>
      <selection pane="bottomLeft" activeCell="B42" sqref="B42"/>
    </sheetView>
  </sheetViews>
  <sheetFormatPr defaultColWidth="0" defaultRowHeight="13.8" zeroHeight="1" x14ac:dyDescent="0.25"/>
  <cols>
    <col min="1" max="1" width="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3" width="3.36328125" style="4" customWidth="1"/>
    <col min="34" max="34" width="5" style="4" customWidth="1"/>
    <col min="35" max="36" width="3.36328125" style="4" customWidth="1"/>
    <col min="37" max="37" width="5" style="4" customWidth="1"/>
    <col min="38" max="38" width="3.36328125" style="4" customWidth="1"/>
    <col min="39" max="39" width="3.36328125" style="4" hidden="1"/>
    <col min="40" max="40" width="3.81640625" style="4" hidden="1"/>
    <col min="41" max="52" width="3.36328125" style="4" hidden="1"/>
    <col min="53" max="16383" width="9.26953125" style="4" hidden="1"/>
    <col min="16384" max="16384" width="8.81640625" style="4" hidden="1"/>
  </cols>
  <sheetData>
    <row r="1" spans="1:40" s="3" customFormat="1" ht="19.8" x14ac:dyDescent="0.3">
      <c r="B1" s="1" t="s">
        <v>418</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40" ht="16.2" x14ac:dyDescent="0.3">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row>
    <row r="3" spans="1:40" s="95" customFormat="1" ht="29.25" customHeight="1" x14ac:dyDescent="0.25">
      <c r="B3" s="1228" t="s">
        <v>419</v>
      </c>
      <c r="C3" s="1229"/>
      <c r="D3" s="1229"/>
      <c r="E3" s="1229"/>
      <c r="F3" s="1229"/>
      <c r="G3" s="1229"/>
      <c r="H3" s="1229"/>
      <c r="I3" s="1229"/>
      <c r="J3" s="1229"/>
      <c r="K3" s="1229"/>
      <c r="L3" s="1229"/>
      <c r="M3" s="1229"/>
      <c r="N3" s="1229"/>
      <c r="O3" s="1229"/>
      <c r="P3" s="1229"/>
      <c r="Q3" s="1229"/>
      <c r="R3" s="1229"/>
      <c r="S3" s="1229"/>
      <c r="T3" s="1229"/>
      <c r="U3" s="1229"/>
      <c r="V3" s="1229"/>
      <c r="W3" s="1229"/>
      <c r="X3" s="1229"/>
      <c r="Y3" s="1229"/>
      <c r="Z3" s="1229"/>
      <c r="AA3" s="1229"/>
      <c r="AB3" s="1229"/>
      <c r="AC3" s="1229"/>
      <c r="AD3" s="1229"/>
      <c r="AE3" s="1229"/>
      <c r="AF3" s="1229"/>
      <c r="AG3" s="1229"/>
      <c r="AH3" s="1229"/>
      <c r="AI3" s="1229"/>
      <c r="AJ3" s="1229"/>
      <c r="AK3" s="1229"/>
    </row>
    <row r="4" spans="1:40" s="95" customFormat="1" ht="29.25" customHeight="1" thickBot="1" x14ac:dyDescent="0.3">
      <c r="B4" s="96"/>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row>
    <row r="5" spans="1:40" ht="34.5" customHeight="1" thickTop="1" thickBot="1" x14ac:dyDescent="0.3">
      <c r="A5" s="81"/>
      <c r="B5" s="990" t="s">
        <v>420</v>
      </c>
      <c r="C5" s="1016"/>
      <c r="D5" s="1016"/>
      <c r="E5" s="1016"/>
      <c r="F5" s="1016"/>
      <c r="G5" s="1016"/>
      <c r="H5" s="1016"/>
      <c r="I5" s="1016"/>
      <c r="J5" s="1016"/>
      <c r="K5" s="1016"/>
      <c r="L5" s="1016"/>
      <c r="M5" s="1016"/>
      <c r="N5" s="1016"/>
      <c r="O5" s="1016"/>
      <c r="P5" s="1016"/>
      <c r="Q5" s="1016"/>
      <c r="R5" s="1016"/>
      <c r="S5" s="1016"/>
      <c r="T5" s="1016"/>
      <c r="U5" s="1016"/>
      <c r="V5" s="1016"/>
      <c r="W5" s="1016"/>
      <c r="X5" s="1016"/>
      <c r="Y5" s="1016"/>
      <c r="Z5" s="1016"/>
      <c r="AA5" s="1016"/>
      <c r="AB5" s="1016"/>
      <c r="AC5" s="1016"/>
      <c r="AD5" s="1016"/>
      <c r="AE5" s="1017"/>
      <c r="AF5" s="1210" t="s">
        <v>5</v>
      </c>
      <c r="AG5" s="919"/>
      <c r="AH5" s="919"/>
      <c r="AI5" s="1211" t="s">
        <v>59</v>
      </c>
      <c r="AJ5" s="919"/>
      <c r="AK5" s="921"/>
    </row>
    <row r="6" spans="1:40" ht="30" customHeight="1" thickTop="1" x14ac:dyDescent="0.25">
      <c r="B6" s="94">
        <v>1</v>
      </c>
      <c r="C6" s="1035" t="s">
        <v>421</v>
      </c>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c r="AD6" s="1036"/>
      <c r="AE6" s="1037"/>
      <c r="AF6" s="1214"/>
      <c r="AG6" s="1215"/>
      <c r="AH6" s="1215"/>
      <c r="AI6" s="1214"/>
      <c r="AJ6" s="1215"/>
      <c r="AK6" s="1218"/>
      <c r="AN6" s="4">
        <f>IF(Information!$G$12="Yes",Causation!AI6,Causation!AF6)</f>
        <v>0</v>
      </c>
    </row>
    <row r="7" spans="1:40" ht="30" customHeight="1" thickBot="1" x14ac:dyDescent="0.3">
      <c r="B7" s="97">
        <v>2</v>
      </c>
      <c r="C7" s="838" t="s">
        <v>422</v>
      </c>
      <c r="D7" s="1212"/>
      <c r="E7" s="1212"/>
      <c r="F7" s="1212"/>
      <c r="G7" s="1212"/>
      <c r="H7" s="1212"/>
      <c r="I7" s="1212"/>
      <c r="J7" s="1212"/>
      <c r="K7" s="1212"/>
      <c r="L7" s="1212"/>
      <c r="M7" s="1212"/>
      <c r="N7" s="1212"/>
      <c r="O7" s="1212"/>
      <c r="P7" s="1212"/>
      <c r="Q7" s="1212"/>
      <c r="R7" s="1212"/>
      <c r="S7" s="1212"/>
      <c r="T7" s="1212"/>
      <c r="U7" s="1212"/>
      <c r="V7" s="1212"/>
      <c r="W7" s="1212"/>
      <c r="X7" s="1212"/>
      <c r="Y7" s="1212"/>
      <c r="Z7" s="1212"/>
      <c r="AA7" s="1212"/>
      <c r="AB7" s="1212"/>
      <c r="AC7" s="1212"/>
      <c r="AD7" s="1212"/>
      <c r="AE7" s="1213"/>
      <c r="AF7" s="1216"/>
      <c r="AG7" s="1217"/>
      <c r="AH7" s="1217"/>
      <c r="AI7" s="1216"/>
      <c r="AJ7" s="1219"/>
      <c r="AK7" s="1220"/>
      <c r="AN7" s="4">
        <f>IF(Information!$G$12="Yes",Causation!AI7,Causation!AF7)</f>
        <v>0</v>
      </c>
    </row>
    <row r="8" spans="1:40" ht="30" customHeight="1" thickTop="1" x14ac:dyDescent="0.25"/>
    <row r="9" spans="1:40" ht="30" customHeight="1" x14ac:dyDescent="0.25">
      <c r="B9" s="1228" t="s">
        <v>423</v>
      </c>
      <c r="C9" s="1229"/>
      <c r="D9" s="1229"/>
      <c r="E9" s="1229"/>
      <c r="F9" s="1229"/>
      <c r="G9" s="1229"/>
      <c r="H9" s="1229"/>
      <c r="I9" s="1229"/>
      <c r="J9" s="1229"/>
      <c r="K9" s="1229"/>
      <c r="L9" s="1229"/>
      <c r="M9" s="1229"/>
      <c r="N9" s="1229"/>
      <c r="O9" s="1229"/>
      <c r="P9" s="1229"/>
      <c r="Q9" s="1229"/>
      <c r="R9" s="1229"/>
      <c r="S9" s="1229"/>
      <c r="T9" s="1229"/>
      <c r="U9" s="1229"/>
      <c r="V9" s="1229"/>
      <c r="W9" s="1229"/>
      <c r="X9" s="1229"/>
      <c r="Y9" s="1229"/>
      <c r="Z9" s="1229"/>
      <c r="AA9" s="1229"/>
      <c r="AB9" s="1229"/>
      <c r="AC9" s="1229"/>
      <c r="AD9" s="1229"/>
      <c r="AE9" s="1229"/>
      <c r="AF9" s="1229"/>
      <c r="AG9" s="1229"/>
      <c r="AH9" s="1229"/>
      <c r="AI9" s="1229"/>
      <c r="AJ9" s="1229"/>
      <c r="AK9" s="1229"/>
    </row>
    <row r="10" spans="1:40" ht="30" customHeight="1" thickBot="1" x14ac:dyDescent="0.3">
      <c r="B10" s="96"/>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row>
    <row r="11" spans="1:40" ht="34.5" customHeight="1" thickTop="1" thickBot="1" x14ac:dyDescent="0.3">
      <c r="A11" s="81"/>
      <c r="B11" s="990" t="s">
        <v>420</v>
      </c>
      <c r="C11" s="1016"/>
      <c r="D11" s="1016"/>
      <c r="E11" s="1016"/>
      <c r="F11" s="1016"/>
      <c r="G11" s="1016"/>
      <c r="H11" s="1016"/>
      <c r="I11" s="1016"/>
      <c r="J11" s="1016"/>
      <c r="K11" s="1016"/>
      <c r="L11" s="1016"/>
      <c r="M11" s="1016"/>
      <c r="N11" s="1016"/>
      <c r="O11" s="1016"/>
      <c r="P11" s="1016"/>
      <c r="Q11" s="1016"/>
      <c r="R11" s="1016"/>
      <c r="S11" s="1016"/>
      <c r="T11" s="1016"/>
      <c r="U11" s="1016"/>
      <c r="V11" s="1016"/>
      <c r="W11" s="1016"/>
      <c r="X11" s="1016"/>
      <c r="Y11" s="1016"/>
      <c r="Z11" s="1016"/>
      <c r="AA11" s="1016"/>
      <c r="AB11" s="1016"/>
      <c r="AC11" s="1016"/>
      <c r="AD11" s="1016"/>
      <c r="AE11" s="1017"/>
      <c r="AF11" s="1210" t="s">
        <v>5</v>
      </c>
      <c r="AG11" s="919"/>
      <c r="AH11" s="919"/>
      <c r="AI11" s="1211" t="s">
        <v>59</v>
      </c>
      <c r="AJ11" s="919"/>
      <c r="AK11" s="921"/>
    </row>
    <row r="12" spans="1:40" ht="30" customHeight="1" thickTop="1" thickBot="1" x14ac:dyDescent="0.3">
      <c r="B12" s="25">
        <v>1</v>
      </c>
      <c r="C12" s="838" t="s">
        <v>424</v>
      </c>
      <c r="D12" s="1212"/>
      <c r="E12" s="1212"/>
      <c r="F12" s="1212"/>
      <c r="G12" s="1212"/>
      <c r="H12" s="1212"/>
      <c r="I12" s="1212"/>
      <c r="J12" s="1212"/>
      <c r="K12" s="1212"/>
      <c r="L12" s="1212"/>
      <c r="M12" s="1212"/>
      <c r="N12" s="1212"/>
      <c r="O12" s="1212"/>
      <c r="P12" s="1212"/>
      <c r="Q12" s="1212"/>
      <c r="R12" s="1212"/>
      <c r="S12" s="1212"/>
      <c r="T12" s="1212"/>
      <c r="U12" s="1212"/>
      <c r="V12" s="1212"/>
      <c r="W12" s="1212"/>
      <c r="X12" s="1212"/>
      <c r="Y12" s="1212"/>
      <c r="Z12" s="1212"/>
      <c r="AA12" s="1212"/>
      <c r="AB12" s="1212"/>
      <c r="AC12" s="1212"/>
      <c r="AD12" s="1212"/>
      <c r="AE12" s="1213"/>
      <c r="AF12" s="1216"/>
      <c r="AG12" s="1217"/>
      <c r="AH12" s="1217"/>
      <c r="AI12" s="1216"/>
      <c r="AJ12" s="1219"/>
      <c r="AK12" s="1220"/>
      <c r="AN12" s="4">
        <f>IF(Information!$G$12="Yes",Causation!AI12,Causation!AF12)</f>
        <v>0</v>
      </c>
    </row>
    <row r="13" spans="1:40" ht="30" customHeight="1" thickTop="1" x14ac:dyDescent="0.25"/>
    <row r="14" spans="1:40" ht="30" customHeight="1" x14ac:dyDescent="0.25">
      <c r="B14" s="1228" t="s">
        <v>425</v>
      </c>
      <c r="C14" s="1229"/>
      <c r="D14" s="1229"/>
      <c r="E14" s="1229"/>
      <c r="F14" s="1229"/>
      <c r="G14" s="1229"/>
      <c r="H14" s="1229"/>
      <c r="I14" s="1229"/>
      <c r="J14" s="1229"/>
      <c r="K14" s="1229"/>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29"/>
      <c r="AK14" s="1229"/>
    </row>
    <row r="15" spans="1:40" ht="30" customHeight="1" thickBot="1" x14ac:dyDescent="0.3">
      <c r="B15" s="96"/>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row>
    <row r="16" spans="1:40" ht="34.5" customHeight="1" thickTop="1" thickBot="1" x14ac:dyDescent="0.3">
      <c r="A16" s="81"/>
      <c r="B16" s="990" t="s">
        <v>420</v>
      </c>
      <c r="C16" s="1016"/>
      <c r="D16" s="1016"/>
      <c r="E16" s="1016"/>
      <c r="F16" s="1016"/>
      <c r="G16" s="1016"/>
      <c r="H16" s="1016"/>
      <c r="I16" s="1016"/>
      <c r="J16" s="1016"/>
      <c r="K16" s="1016"/>
      <c r="L16" s="1016"/>
      <c r="M16" s="1016"/>
      <c r="N16" s="1016"/>
      <c r="O16" s="1016"/>
      <c r="P16" s="1016"/>
      <c r="Q16" s="1016"/>
      <c r="R16" s="1016"/>
      <c r="S16" s="1016"/>
      <c r="T16" s="1016"/>
      <c r="U16" s="1016"/>
      <c r="V16" s="1016"/>
      <c r="W16" s="1016"/>
      <c r="X16" s="1016"/>
      <c r="Y16" s="1016"/>
      <c r="Z16" s="1016"/>
      <c r="AA16" s="1016"/>
      <c r="AB16" s="1016"/>
      <c r="AC16" s="1016"/>
      <c r="AD16" s="1016"/>
      <c r="AE16" s="1017"/>
      <c r="AF16" s="1210" t="s">
        <v>5</v>
      </c>
      <c r="AG16" s="919"/>
      <c r="AH16" s="919"/>
      <c r="AI16" s="1211" t="s">
        <v>59</v>
      </c>
      <c r="AJ16" s="919"/>
      <c r="AK16" s="921"/>
    </row>
    <row r="17" spans="1:61" ht="30" customHeight="1" thickTop="1" x14ac:dyDescent="0.25">
      <c r="B17" s="5">
        <v>1</v>
      </c>
      <c r="C17" s="1035" t="s">
        <v>421</v>
      </c>
      <c r="D17" s="1036"/>
      <c r="E17" s="1036"/>
      <c r="F17" s="1036"/>
      <c r="G17" s="1036"/>
      <c r="H17" s="1036"/>
      <c r="I17" s="1036"/>
      <c r="J17" s="1036"/>
      <c r="K17" s="1036"/>
      <c r="L17" s="1036"/>
      <c r="M17" s="1036"/>
      <c r="N17" s="1036"/>
      <c r="O17" s="1036"/>
      <c r="P17" s="1036"/>
      <c r="Q17" s="1036"/>
      <c r="R17" s="1036"/>
      <c r="S17" s="1036"/>
      <c r="T17" s="1036"/>
      <c r="U17" s="1036"/>
      <c r="V17" s="1036"/>
      <c r="W17" s="1036"/>
      <c r="X17" s="1036"/>
      <c r="Y17" s="1036"/>
      <c r="Z17" s="1036"/>
      <c r="AA17" s="1036"/>
      <c r="AB17" s="1036"/>
      <c r="AC17" s="1036"/>
      <c r="AD17" s="1036"/>
      <c r="AE17" s="1037"/>
      <c r="AF17" s="1214"/>
      <c r="AG17" s="1215"/>
      <c r="AH17" s="1215"/>
      <c r="AI17" s="1214"/>
      <c r="AJ17" s="1215"/>
      <c r="AK17" s="1218"/>
      <c r="AN17" s="4">
        <f>IF(Information!$G$12="Yes",Causation!AI17,Causation!AF17)</f>
        <v>0</v>
      </c>
    </row>
    <row r="18" spans="1:61" ht="30" customHeight="1" x14ac:dyDescent="0.25">
      <c r="B18" s="5">
        <v>2</v>
      </c>
      <c r="C18" s="775" t="s">
        <v>422</v>
      </c>
      <c r="D18" s="1033"/>
      <c r="E18" s="1033"/>
      <c r="F18" s="1033"/>
      <c r="G18" s="1033"/>
      <c r="H18" s="1033"/>
      <c r="I18" s="1033"/>
      <c r="J18" s="1033"/>
      <c r="K18" s="1033"/>
      <c r="L18" s="1033"/>
      <c r="M18" s="1033"/>
      <c r="N18" s="1033"/>
      <c r="O18" s="1033"/>
      <c r="P18" s="1033"/>
      <c r="Q18" s="1033"/>
      <c r="R18" s="1033"/>
      <c r="S18" s="1033"/>
      <c r="T18" s="1033"/>
      <c r="U18" s="1033"/>
      <c r="V18" s="1033"/>
      <c r="W18" s="1033"/>
      <c r="X18" s="1033"/>
      <c r="Y18" s="1033"/>
      <c r="Z18" s="1033"/>
      <c r="AA18" s="1033"/>
      <c r="AB18" s="1033"/>
      <c r="AC18" s="1033"/>
      <c r="AD18" s="1033"/>
      <c r="AE18" s="1034"/>
      <c r="AF18" s="1230"/>
      <c r="AG18" s="1231"/>
      <c r="AH18" s="1231"/>
      <c r="AI18" s="1230"/>
      <c r="AJ18" s="1232"/>
      <c r="AK18" s="1233"/>
      <c r="AN18" s="4">
        <f>IF(Information!$G$12="Yes",Causation!AI18,Causation!AF18)</f>
        <v>0</v>
      </c>
    </row>
    <row r="19" spans="1:61" ht="30" customHeight="1" thickBot="1" x14ac:dyDescent="0.3">
      <c r="B19" s="25">
        <v>3</v>
      </c>
      <c r="C19" s="838" t="s">
        <v>424</v>
      </c>
      <c r="D19" s="1212"/>
      <c r="E19" s="1212"/>
      <c r="F19" s="1212"/>
      <c r="G19" s="1212"/>
      <c r="H19" s="1212"/>
      <c r="I19" s="1212"/>
      <c r="J19" s="1212"/>
      <c r="K19" s="1212"/>
      <c r="L19" s="1212"/>
      <c r="M19" s="1212"/>
      <c r="N19" s="1212"/>
      <c r="O19" s="1212"/>
      <c r="P19" s="1212"/>
      <c r="Q19" s="1212"/>
      <c r="R19" s="1212"/>
      <c r="S19" s="1212"/>
      <c r="T19" s="1212"/>
      <c r="U19" s="1212"/>
      <c r="V19" s="1212"/>
      <c r="W19" s="1212"/>
      <c r="X19" s="1212"/>
      <c r="Y19" s="1212"/>
      <c r="Z19" s="1212"/>
      <c r="AA19" s="1212"/>
      <c r="AB19" s="1212"/>
      <c r="AC19" s="1212"/>
      <c r="AD19" s="1212"/>
      <c r="AE19" s="1213"/>
      <c r="AF19" s="1216"/>
      <c r="AG19" s="1217"/>
      <c r="AH19" s="1217"/>
      <c r="AI19" s="1216"/>
      <c r="AJ19" s="1219"/>
      <c r="AK19" s="1220"/>
      <c r="AN19" s="4">
        <f>IF(Information!$G$12="Yes",Causation!AI19,Causation!AF19)</f>
        <v>0</v>
      </c>
    </row>
    <row r="20" spans="1:61" ht="30" customHeight="1" thickTop="1" x14ac:dyDescent="0.3">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61" ht="30" customHeight="1" x14ac:dyDescent="0.25">
      <c r="B21" s="1228" t="s">
        <v>426</v>
      </c>
      <c r="C21" s="1229"/>
      <c r="D21" s="1229"/>
      <c r="E21" s="1229"/>
      <c r="F21" s="1229"/>
      <c r="G21" s="1229"/>
      <c r="H21" s="1229"/>
      <c r="I21" s="1229"/>
      <c r="J21" s="1229"/>
      <c r="K21" s="1229"/>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c r="AH21" s="1229"/>
      <c r="AI21" s="1229"/>
      <c r="AJ21" s="1229"/>
      <c r="AK21" s="1229"/>
    </row>
    <row r="22" spans="1:61" ht="30" customHeight="1" thickBot="1" x14ac:dyDescent="0.3">
      <c r="B22" s="96"/>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row>
    <row r="23" spans="1:61" ht="34.5" customHeight="1" thickTop="1" thickBot="1" x14ac:dyDescent="0.3">
      <c r="A23" s="81"/>
      <c r="B23" s="990" t="s">
        <v>420</v>
      </c>
      <c r="C23" s="1016"/>
      <c r="D23" s="1016"/>
      <c r="E23" s="1016"/>
      <c r="F23" s="1016"/>
      <c r="G23" s="1016"/>
      <c r="H23" s="1016"/>
      <c r="I23" s="1016"/>
      <c r="J23" s="1016"/>
      <c r="K23" s="1016"/>
      <c r="L23" s="1016"/>
      <c r="M23" s="1016"/>
      <c r="N23" s="1016"/>
      <c r="O23" s="1016"/>
      <c r="P23" s="1016"/>
      <c r="Q23" s="1016"/>
      <c r="R23" s="1016"/>
      <c r="S23" s="1016"/>
      <c r="T23" s="1016"/>
      <c r="U23" s="1016"/>
      <c r="V23" s="1016"/>
      <c r="W23" s="1016"/>
      <c r="X23" s="1016"/>
      <c r="Y23" s="1016"/>
      <c r="Z23" s="1016"/>
      <c r="AA23" s="1016"/>
      <c r="AB23" s="1016"/>
      <c r="AC23" s="1016"/>
      <c r="AD23" s="1016"/>
      <c r="AE23" s="1017"/>
      <c r="AF23" s="1210" t="s">
        <v>5</v>
      </c>
      <c r="AG23" s="919"/>
      <c r="AH23" s="919"/>
      <c r="AI23" s="1211" t="s">
        <v>59</v>
      </c>
      <c r="AJ23" s="919"/>
      <c r="AK23" s="921"/>
    </row>
    <row r="24" spans="1:61" ht="30" customHeight="1" thickTop="1" x14ac:dyDescent="0.25">
      <c r="B24" s="94">
        <v>1</v>
      </c>
      <c r="C24" s="1035" t="s">
        <v>421</v>
      </c>
      <c r="D24" s="1036"/>
      <c r="E24" s="1036"/>
      <c r="F24" s="1036"/>
      <c r="G24" s="1036"/>
      <c r="H24" s="1036"/>
      <c r="I24" s="1036"/>
      <c r="J24" s="1036"/>
      <c r="K24" s="1036"/>
      <c r="L24" s="1036"/>
      <c r="M24" s="1036"/>
      <c r="N24" s="1036"/>
      <c r="O24" s="1036"/>
      <c r="P24" s="1036"/>
      <c r="Q24" s="1036"/>
      <c r="R24" s="1036"/>
      <c r="S24" s="1036"/>
      <c r="T24" s="1036"/>
      <c r="U24" s="1036"/>
      <c r="V24" s="1036"/>
      <c r="W24" s="1036"/>
      <c r="X24" s="1036"/>
      <c r="Y24" s="1036"/>
      <c r="Z24" s="1036"/>
      <c r="AA24" s="1036"/>
      <c r="AB24" s="1036"/>
      <c r="AC24" s="1036"/>
      <c r="AD24" s="1036"/>
      <c r="AE24" s="1037"/>
      <c r="AF24" s="1214"/>
      <c r="AG24" s="1215"/>
      <c r="AH24" s="1215"/>
      <c r="AI24" s="1214"/>
      <c r="AJ24" s="1215"/>
      <c r="AK24" s="1218"/>
      <c r="AN24" s="4">
        <f>IF(Information!$G$12="Yes",Causation!AI24,Causation!AF24)</f>
        <v>0</v>
      </c>
    </row>
    <row r="25" spans="1:61" ht="30" customHeight="1" x14ac:dyDescent="0.25">
      <c r="B25" s="5">
        <v>2</v>
      </c>
      <c r="C25" s="775" t="s">
        <v>422</v>
      </c>
      <c r="D25" s="1033"/>
      <c r="E25" s="1033"/>
      <c r="F25" s="1033"/>
      <c r="G25" s="1033"/>
      <c r="H25" s="1033"/>
      <c r="I25" s="1033"/>
      <c r="J25" s="1033"/>
      <c r="K25" s="1033"/>
      <c r="L25" s="1033"/>
      <c r="M25" s="1033"/>
      <c r="N25" s="1033"/>
      <c r="O25" s="1033"/>
      <c r="P25" s="1033"/>
      <c r="Q25" s="1033"/>
      <c r="R25" s="1033"/>
      <c r="S25" s="1033"/>
      <c r="T25" s="1033"/>
      <c r="U25" s="1033"/>
      <c r="V25" s="1033"/>
      <c r="W25" s="1033"/>
      <c r="X25" s="1033"/>
      <c r="Y25" s="1033"/>
      <c r="Z25" s="1033"/>
      <c r="AA25" s="1033"/>
      <c r="AB25" s="1033"/>
      <c r="AC25" s="1033"/>
      <c r="AD25" s="1033"/>
      <c r="AE25" s="1034"/>
      <c r="AF25" s="1230"/>
      <c r="AG25" s="1231"/>
      <c r="AH25" s="1231"/>
      <c r="AI25" s="1230"/>
      <c r="AJ25" s="1232"/>
      <c r="AK25" s="1233"/>
      <c r="AN25" s="4">
        <f>IF(Information!$G$12="Yes",Causation!AI25,Causation!AF25)</f>
        <v>0</v>
      </c>
    </row>
    <row r="26" spans="1:61" ht="30" customHeight="1" thickBot="1" x14ac:dyDescent="0.3">
      <c r="B26" s="25">
        <v>3</v>
      </c>
      <c r="C26" s="838" t="s">
        <v>424</v>
      </c>
      <c r="D26" s="1212"/>
      <c r="E26" s="1212"/>
      <c r="F26" s="1212"/>
      <c r="G26" s="1212"/>
      <c r="H26" s="1212"/>
      <c r="I26" s="1212"/>
      <c r="J26" s="1212"/>
      <c r="K26" s="1212"/>
      <c r="L26" s="1212"/>
      <c r="M26" s="1212"/>
      <c r="N26" s="1212"/>
      <c r="O26" s="1212"/>
      <c r="P26" s="1212"/>
      <c r="Q26" s="1212"/>
      <c r="R26" s="1212"/>
      <c r="S26" s="1212"/>
      <c r="T26" s="1212"/>
      <c r="U26" s="1212"/>
      <c r="V26" s="1212"/>
      <c r="W26" s="1212"/>
      <c r="X26" s="1212"/>
      <c r="Y26" s="1212"/>
      <c r="Z26" s="1212"/>
      <c r="AA26" s="1212"/>
      <c r="AB26" s="1212"/>
      <c r="AC26" s="1212"/>
      <c r="AD26" s="1212"/>
      <c r="AE26" s="1213"/>
      <c r="AF26" s="1216"/>
      <c r="AG26" s="1217"/>
      <c r="AH26" s="1217"/>
      <c r="AI26" s="1216"/>
      <c r="AJ26" s="1219"/>
      <c r="AK26" s="1220"/>
      <c r="AN26" s="4">
        <f>IF(Information!$G$12="Yes",Causation!AI26,Causation!AF26)</f>
        <v>0</v>
      </c>
    </row>
    <row r="27" spans="1:61" ht="30" customHeight="1" thickTop="1" thickBot="1" x14ac:dyDescent="0.3">
      <c r="B27" s="28"/>
      <c r="C27" s="29"/>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9"/>
      <c r="AG27" s="100"/>
      <c r="AH27" s="100"/>
      <c r="AI27" s="99"/>
      <c r="AJ27" s="101"/>
      <c r="AK27" s="101"/>
    </row>
    <row r="28" spans="1:61" ht="37.5" customHeight="1" thickTop="1" thickBot="1" x14ac:dyDescent="0.3">
      <c r="B28" s="1223" t="s">
        <v>427</v>
      </c>
      <c r="C28" s="1224"/>
      <c r="D28" s="1224"/>
      <c r="E28" s="1224"/>
      <c r="F28" s="1224"/>
      <c r="G28" s="1224"/>
      <c r="H28" s="1224"/>
      <c r="I28" s="1225" t="str" cm="1">
        <f t="array" ref="I28">IF(NOT(Information!G34="Yes"),"",IF(OR(AN6="Yes",AN17="Yes",AN24="Yes"),Validations!AK2,IF(AND(AN6=0,AN17=0,AN24=0),"",IF(AND(Information!G12="Yes",OR('Suitability - Pension transfer'!AA34:AK34=Validations!V3,'Insistent client'!AA48:AK48=Validations!X3,Disclosure!AA143=Validations!X3)),Validations!AK3,IF(AND(NOT(Information!G12="Yes"),OR('Suitability - Pension transfer'!AA23:AK23=Validations!V3,'Insistent client'!AA37:AK37=Validations!X3,Disclosure!AA132=Validations!X3)),Validations!AK3,"")))))</f>
        <v/>
      </c>
      <c r="J28" s="1226"/>
      <c r="K28" s="1226"/>
      <c r="L28" s="1226"/>
      <c r="M28" s="1226"/>
      <c r="N28" s="1226"/>
      <c r="O28" s="1226"/>
      <c r="P28" s="1226"/>
      <c r="Q28" s="1226"/>
      <c r="R28" s="1226"/>
      <c r="S28" s="1226"/>
      <c r="T28" s="1226"/>
      <c r="U28" s="1226"/>
      <c r="V28" s="1226"/>
      <c r="W28" s="1226"/>
      <c r="X28" s="1226"/>
      <c r="Y28" s="1226"/>
      <c r="Z28" s="1226"/>
      <c r="AA28" s="1226"/>
      <c r="AB28" s="1226"/>
      <c r="AC28" s="1226"/>
      <c r="AD28" s="1226"/>
      <c r="AE28" s="1226"/>
      <c r="AF28" s="1226"/>
      <c r="AG28" s="1226"/>
      <c r="AH28" s="1226"/>
      <c r="AI28" s="1226"/>
      <c r="AJ28" s="1226"/>
      <c r="AK28" s="1227"/>
      <c r="AQ28" s="192"/>
      <c r="AR28" s="193"/>
      <c r="AS28" s="193"/>
      <c r="AT28" s="193"/>
      <c r="AU28" s="193"/>
      <c r="AV28" s="193"/>
      <c r="AW28" s="193"/>
      <c r="AX28" s="193"/>
      <c r="AY28" s="193"/>
      <c r="AZ28" s="193"/>
      <c r="BA28" s="193"/>
      <c r="BB28" s="193"/>
      <c r="BC28" s="193"/>
      <c r="BD28" s="193"/>
      <c r="BE28" s="193"/>
      <c r="BF28" s="193"/>
      <c r="BG28" s="193"/>
      <c r="BH28" s="193"/>
      <c r="BI28" s="193"/>
    </row>
    <row r="29" spans="1:61" ht="37.5" customHeight="1" thickTop="1" thickBot="1" x14ac:dyDescent="0.3">
      <c r="B29" s="1224"/>
      <c r="C29" s="1224"/>
      <c r="D29" s="1224"/>
      <c r="E29" s="1224"/>
      <c r="F29" s="1224"/>
      <c r="G29" s="1224"/>
      <c r="H29" s="1224"/>
      <c r="I29" s="1221" t="str" cm="1">
        <f t="array" ref="I29">IF(NOT(Information!G34="No"),"",IF(OR(AN7="Yes",AN18="Yes",AN25="Yes"),Validations!AL2,IF(AND(AN7=0,AN18=0,AN25=0),"",IF(AND(Information!G12="Yes",OR('Suitability - Pension transfer'!AA34:AK34=Validations!V3,'Insistent client'!AA48:AK48=Validations!X3,Disclosure!AA143=Validations!X3)),Validations!AL3,IF(AND(NOT(Information!G12="Yes"),OR('Suitability - Pension transfer'!AA23:AK23=Validations!V3,'Insistent client'!AA37:AK37=Validations!X3,Disclosure!AA132=Validations!X3)),Validations!AL3,"")))))</f>
        <v/>
      </c>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Q29" s="193"/>
      <c r="AR29" s="193"/>
      <c r="AS29" s="193"/>
      <c r="AT29" s="193"/>
      <c r="AU29" s="193"/>
      <c r="AV29" s="193"/>
      <c r="AW29" s="193"/>
      <c r="AX29" s="193"/>
      <c r="AY29" s="193"/>
      <c r="AZ29" s="193"/>
      <c r="BA29" s="193"/>
      <c r="BB29" s="193"/>
      <c r="BC29" s="193"/>
      <c r="BD29" s="193"/>
      <c r="BE29" s="193"/>
      <c r="BF29" s="193"/>
      <c r="BG29" s="193"/>
      <c r="BH29" s="193"/>
      <c r="BI29" s="193"/>
    </row>
    <row r="30" spans="1:61" ht="37.5" customHeight="1" thickTop="1" thickBot="1" x14ac:dyDescent="0.3">
      <c r="B30" s="1224"/>
      <c r="C30" s="1224"/>
      <c r="D30" s="1224"/>
      <c r="E30" s="1224"/>
      <c r="F30" s="1224"/>
      <c r="G30" s="1224"/>
      <c r="H30" s="1224"/>
      <c r="I30" s="1221" t="str" cm="1">
        <f t="array" ref="I30">IF(OR(AN12="Yes",AN19="Yes",AN26="Yes"),Validations!AM2,IF(AND(AN12=0,AN19=0,AN26=0),"",IF(AND(Information!G12="Yes",OR('Suitability - Investment advice'!AA29:AK29=Validations!V3,'Insistent client'!AA48:AK48=Validations!X3,Disclosure!AA143=Validations!X3)),Validations!AM3,IF(AND(NOT(Information!G12="Yes"),OR('Suitability - Investment advice'!AA18:AK18=Validations!V3,'Insistent client'!AA37:AK37=Validations!X3,Disclosure!AA132=Validations!X3)),Validations!AM3,""))))</f>
        <v/>
      </c>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Q30" s="193"/>
      <c r="AR30" s="193"/>
      <c r="AS30" s="193"/>
      <c r="AT30" s="193"/>
      <c r="AU30" s="193"/>
      <c r="AV30" s="193"/>
      <c r="AW30" s="193"/>
      <c r="AX30" s="193"/>
      <c r="AY30" s="193"/>
      <c r="AZ30" s="193"/>
      <c r="BA30" s="193"/>
      <c r="BB30" s="193"/>
      <c r="BC30" s="193"/>
      <c r="BD30" s="193"/>
      <c r="BE30" s="193"/>
      <c r="BF30" s="193"/>
      <c r="BG30" s="193"/>
      <c r="BH30" s="193"/>
      <c r="BI30" s="193"/>
    </row>
    <row r="31" spans="1:61" ht="30" customHeight="1" thickTop="1" thickBot="1" x14ac:dyDescent="0.3">
      <c r="AQ31" s="193"/>
      <c r="AR31" s="193"/>
      <c r="AS31" s="193"/>
      <c r="AT31" s="193"/>
      <c r="AU31" s="193"/>
      <c r="AV31" s="193"/>
      <c r="AW31" s="193"/>
      <c r="AX31" s="193"/>
      <c r="AY31" s="193"/>
      <c r="AZ31" s="193"/>
      <c r="BA31" s="193"/>
      <c r="BB31" s="193"/>
      <c r="BC31" s="193"/>
      <c r="BD31" s="193"/>
      <c r="BE31" s="193"/>
      <c r="BF31" s="193"/>
      <c r="BG31" s="193"/>
      <c r="BH31" s="193"/>
      <c r="BI31" s="193"/>
    </row>
    <row r="32" spans="1:61" ht="30" customHeight="1" thickTop="1" thickBot="1" x14ac:dyDescent="0.4">
      <c r="B32" s="936" t="s">
        <v>428</v>
      </c>
      <c r="C32" s="1038"/>
      <c r="D32" s="1038"/>
      <c r="E32" s="1038"/>
      <c r="F32" s="1038"/>
      <c r="G32" s="1038"/>
      <c r="H32" s="1038"/>
      <c r="I32" s="1038"/>
      <c r="J32" s="1038"/>
      <c r="K32" s="1038"/>
      <c r="L32" s="1038"/>
      <c r="M32" s="1038"/>
      <c r="N32" s="1038"/>
      <c r="O32" s="1038"/>
      <c r="P32" s="1038"/>
      <c r="Q32" s="1038"/>
      <c r="R32" s="1038"/>
      <c r="S32" s="1038"/>
      <c r="T32" s="1038"/>
      <c r="U32" s="1038"/>
      <c r="V32" s="1038"/>
      <c r="W32" s="1038"/>
      <c r="X32" s="1038"/>
      <c r="Y32" s="1038"/>
      <c r="Z32" s="1038"/>
      <c r="AA32" s="1038"/>
      <c r="AB32" s="1038"/>
      <c r="AC32" s="1038"/>
      <c r="AD32" s="1038"/>
      <c r="AE32" s="1038"/>
      <c r="AF32" s="1038"/>
      <c r="AG32" s="1038"/>
      <c r="AH32" s="1038"/>
      <c r="AI32" s="1038"/>
      <c r="AJ32" s="1038"/>
      <c r="AK32" s="1039"/>
      <c r="AQ32" s="193"/>
      <c r="AR32" s="193"/>
      <c r="AS32" s="193"/>
      <c r="AT32" s="193"/>
      <c r="AU32" s="193"/>
      <c r="AV32" s="193"/>
      <c r="AW32" s="193"/>
      <c r="AX32" s="193"/>
      <c r="AY32" s="193"/>
      <c r="AZ32" s="193"/>
      <c r="BA32" s="193"/>
      <c r="BB32" s="193"/>
      <c r="BC32" s="193"/>
      <c r="BD32" s="193"/>
      <c r="BE32" s="193"/>
      <c r="BF32" s="193"/>
      <c r="BG32" s="193"/>
      <c r="BH32" s="193"/>
      <c r="BI32" s="193"/>
    </row>
    <row r="33" spans="2:61" ht="30" customHeight="1" thickTop="1" x14ac:dyDescent="0.25">
      <c r="B33" s="814"/>
      <c r="C33" s="1018"/>
      <c r="D33" s="1018"/>
      <c r="E33" s="1018"/>
      <c r="F33" s="1018"/>
      <c r="G33" s="1018"/>
      <c r="H33" s="1018"/>
      <c r="I33" s="1018"/>
      <c r="J33" s="1018"/>
      <c r="K33" s="1018"/>
      <c r="L33" s="1018"/>
      <c r="M33" s="1018"/>
      <c r="N33" s="1018"/>
      <c r="O33" s="1018"/>
      <c r="P33" s="1018"/>
      <c r="Q33" s="1018"/>
      <c r="R33" s="1018"/>
      <c r="S33" s="1018"/>
      <c r="T33" s="1018"/>
      <c r="U33" s="1018"/>
      <c r="V33" s="1018"/>
      <c r="W33" s="1018"/>
      <c r="X33" s="1018"/>
      <c r="Y33" s="1018"/>
      <c r="Z33" s="1018"/>
      <c r="AA33" s="1018"/>
      <c r="AB33" s="1018"/>
      <c r="AC33" s="1018"/>
      <c r="AD33" s="1018"/>
      <c r="AE33" s="1018"/>
      <c r="AF33" s="1018"/>
      <c r="AG33" s="1018"/>
      <c r="AH33" s="1018"/>
      <c r="AI33" s="1018"/>
      <c r="AJ33" s="1018"/>
      <c r="AK33" s="1019"/>
      <c r="AQ33" s="193"/>
      <c r="AR33" s="193"/>
      <c r="AS33" s="193"/>
      <c r="AT33" s="193"/>
      <c r="AU33" s="193"/>
      <c r="AV33" s="193"/>
      <c r="AW33" s="193"/>
      <c r="AX33" s="193"/>
      <c r="AY33" s="193"/>
      <c r="AZ33" s="193"/>
      <c r="BA33" s="193"/>
      <c r="BB33" s="193"/>
      <c r="BC33" s="193"/>
      <c r="BD33" s="193"/>
      <c r="BE33" s="193"/>
      <c r="BF33" s="193"/>
      <c r="BG33" s="193"/>
      <c r="BH33" s="193"/>
      <c r="BI33" s="193"/>
    </row>
    <row r="34" spans="2:61" ht="30" customHeight="1" x14ac:dyDescent="0.25">
      <c r="B34" s="1020"/>
      <c r="C34" s="1021"/>
      <c r="D34" s="1021"/>
      <c r="E34" s="1021"/>
      <c r="F34" s="1021"/>
      <c r="G34" s="1021"/>
      <c r="H34" s="1021"/>
      <c r="I34" s="1021"/>
      <c r="J34" s="1021"/>
      <c r="K34" s="1021"/>
      <c r="L34" s="1021"/>
      <c r="M34" s="1021"/>
      <c r="N34" s="1021"/>
      <c r="O34" s="1021"/>
      <c r="P34" s="1021"/>
      <c r="Q34" s="1021"/>
      <c r="R34" s="1021"/>
      <c r="S34" s="1021"/>
      <c r="T34" s="1021"/>
      <c r="U34" s="1021"/>
      <c r="V34" s="1021"/>
      <c r="W34" s="1021"/>
      <c r="X34" s="1021"/>
      <c r="Y34" s="1021"/>
      <c r="Z34" s="1021"/>
      <c r="AA34" s="1021"/>
      <c r="AB34" s="1021"/>
      <c r="AC34" s="1021"/>
      <c r="AD34" s="1021"/>
      <c r="AE34" s="1021"/>
      <c r="AF34" s="1021"/>
      <c r="AG34" s="1021"/>
      <c r="AH34" s="1021"/>
      <c r="AI34" s="1021"/>
      <c r="AJ34" s="1021"/>
      <c r="AK34" s="1022"/>
    </row>
    <row r="35" spans="2:61" ht="30" customHeight="1" x14ac:dyDescent="0.25">
      <c r="B35" s="1020"/>
      <c r="C35" s="1021"/>
      <c r="D35" s="1021"/>
      <c r="E35" s="1021"/>
      <c r="F35" s="1021"/>
      <c r="G35" s="1021"/>
      <c r="H35" s="1021"/>
      <c r="I35" s="1021"/>
      <c r="J35" s="1021"/>
      <c r="K35" s="1021"/>
      <c r="L35" s="1021"/>
      <c r="M35" s="1021"/>
      <c r="N35" s="1021"/>
      <c r="O35" s="1021"/>
      <c r="P35" s="1021"/>
      <c r="Q35" s="1021"/>
      <c r="R35" s="1021"/>
      <c r="S35" s="1021"/>
      <c r="T35" s="1021"/>
      <c r="U35" s="1021"/>
      <c r="V35" s="1021"/>
      <c r="W35" s="1021"/>
      <c r="X35" s="1021"/>
      <c r="Y35" s="1021"/>
      <c r="Z35" s="1021"/>
      <c r="AA35" s="1021"/>
      <c r="AB35" s="1021"/>
      <c r="AC35" s="1021"/>
      <c r="AD35" s="1021"/>
      <c r="AE35" s="1021"/>
      <c r="AF35" s="1021"/>
      <c r="AG35" s="1021"/>
      <c r="AH35" s="1021"/>
      <c r="AI35" s="1021"/>
      <c r="AJ35" s="1021"/>
      <c r="AK35" s="1022"/>
    </row>
    <row r="36" spans="2:61" ht="30" customHeight="1" x14ac:dyDescent="0.25">
      <c r="B36" s="1020"/>
      <c r="C36" s="1021"/>
      <c r="D36" s="1021"/>
      <c r="E36" s="1021"/>
      <c r="F36" s="1021"/>
      <c r="G36" s="1021"/>
      <c r="H36" s="1021"/>
      <c r="I36" s="1021"/>
      <c r="J36" s="1021"/>
      <c r="K36" s="1021"/>
      <c r="L36" s="1021"/>
      <c r="M36" s="1021"/>
      <c r="N36" s="1021"/>
      <c r="O36" s="1021"/>
      <c r="P36" s="1021"/>
      <c r="Q36" s="1021"/>
      <c r="R36" s="1021"/>
      <c r="S36" s="1021"/>
      <c r="T36" s="1021"/>
      <c r="U36" s="1021"/>
      <c r="V36" s="1021"/>
      <c r="W36" s="1021"/>
      <c r="X36" s="1021"/>
      <c r="Y36" s="1021"/>
      <c r="Z36" s="1021"/>
      <c r="AA36" s="1021"/>
      <c r="AB36" s="1021"/>
      <c r="AC36" s="1021"/>
      <c r="AD36" s="1021"/>
      <c r="AE36" s="1021"/>
      <c r="AF36" s="1021"/>
      <c r="AG36" s="1021"/>
      <c r="AH36" s="1021"/>
      <c r="AI36" s="1021"/>
      <c r="AJ36" s="1021"/>
      <c r="AK36" s="1022"/>
    </row>
    <row r="37" spans="2:61" ht="30" customHeight="1" x14ac:dyDescent="0.25">
      <c r="B37" s="1020"/>
      <c r="C37" s="1021"/>
      <c r="D37" s="1021"/>
      <c r="E37" s="1021"/>
      <c r="F37" s="1021"/>
      <c r="G37" s="1021"/>
      <c r="H37" s="1021"/>
      <c r="I37" s="1021"/>
      <c r="J37" s="1021"/>
      <c r="K37" s="1021"/>
      <c r="L37" s="1021"/>
      <c r="M37" s="1021"/>
      <c r="N37" s="1021"/>
      <c r="O37" s="1021"/>
      <c r="P37" s="1021"/>
      <c r="Q37" s="1021"/>
      <c r="R37" s="1021"/>
      <c r="S37" s="1021"/>
      <c r="T37" s="1021"/>
      <c r="U37" s="1021"/>
      <c r="V37" s="1021"/>
      <c r="W37" s="1021"/>
      <c r="X37" s="1021"/>
      <c r="Y37" s="1021"/>
      <c r="Z37" s="1021"/>
      <c r="AA37" s="1021"/>
      <c r="AB37" s="1021"/>
      <c r="AC37" s="1021"/>
      <c r="AD37" s="1021"/>
      <c r="AE37" s="1021"/>
      <c r="AF37" s="1021"/>
      <c r="AG37" s="1021"/>
      <c r="AH37" s="1021"/>
      <c r="AI37" s="1021"/>
      <c r="AJ37" s="1021"/>
      <c r="AK37" s="1022"/>
    </row>
    <row r="38" spans="2:61" ht="30" customHeight="1" x14ac:dyDescent="0.25">
      <c r="B38" s="1020"/>
      <c r="C38" s="1021"/>
      <c r="D38" s="1021"/>
      <c r="E38" s="1021"/>
      <c r="F38" s="1021"/>
      <c r="G38" s="1021"/>
      <c r="H38" s="1021"/>
      <c r="I38" s="1021"/>
      <c r="J38" s="1021"/>
      <c r="K38" s="1021"/>
      <c r="L38" s="1021"/>
      <c r="M38" s="1021"/>
      <c r="N38" s="1021"/>
      <c r="O38" s="1021"/>
      <c r="P38" s="1021"/>
      <c r="Q38" s="1021"/>
      <c r="R38" s="1021"/>
      <c r="S38" s="1021"/>
      <c r="T38" s="1021"/>
      <c r="U38" s="1021"/>
      <c r="V38" s="1021"/>
      <c r="W38" s="1021"/>
      <c r="X38" s="1021"/>
      <c r="Y38" s="1021"/>
      <c r="Z38" s="1021"/>
      <c r="AA38" s="1021"/>
      <c r="AB38" s="1021"/>
      <c r="AC38" s="1021"/>
      <c r="AD38" s="1021"/>
      <c r="AE38" s="1021"/>
      <c r="AF38" s="1021"/>
      <c r="AG38" s="1021"/>
      <c r="AH38" s="1021"/>
      <c r="AI38" s="1021"/>
      <c r="AJ38" s="1021"/>
      <c r="AK38" s="1022"/>
    </row>
    <row r="39" spans="2:61" ht="30" customHeight="1" thickBot="1" x14ac:dyDescent="0.3">
      <c r="B39" s="1023"/>
      <c r="C39" s="1024"/>
      <c r="D39" s="1024"/>
      <c r="E39" s="1024"/>
      <c r="F39" s="1024"/>
      <c r="G39" s="1024"/>
      <c r="H39" s="1024"/>
      <c r="I39" s="1024"/>
      <c r="J39" s="1024"/>
      <c r="K39" s="1024"/>
      <c r="L39" s="1024"/>
      <c r="M39" s="1024"/>
      <c r="N39" s="1024"/>
      <c r="O39" s="1024"/>
      <c r="P39" s="1024"/>
      <c r="Q39" s="1024"/>
      <c r="R39" s="1024"/>
      <c r="S39" s="1024"/>
      <c r="T39" s="1024"/>
      <c r="U39" s="1024"/>
      <c r="V39" s="1024"/>
      <c r="W39" s="1024"/>
      <c r="X39" s="1024"/>
      <c r="Y39" s="1024"/>
      <c r="Z39" s="1024"/>
      <c r="AA39" s="1024"/>
      <c r="AB39" s="1024"/>
      <c r="AC39" s="1024"/>
      <c r="AD39" s="1024"/>
      <c r="AE39" s="1024"/>
      <c r="AF39" s="1024"/>
      <c r="AG39" s="1024"/>
      <c r="AH39" s="1024"/>
      <c r="AI39" s="1024"/>
      <c r="AJ39" s="1024"/>
      <c r="AK39" s="1025"/>
    </row>
    <row r="40" spans="2:61" ht="30" customHeight="1" thickTop="1" thickBot="1" x14ac:dyDescent="0.3">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row>
    <row r="41" spans="2:61" ht="30" customHeight="1" thickTop="1" thickBot="1" x14ac:dyDescent="0.4">
      <c r="B41" s="936" t="s">
        <v>274</v>
      </c>
      <c r="C41" s="1038"/>
      <c r="D41" s="1038"/>
      <c r="E41" s="1038"/>
      <c r="F41" s="1038"/>
      <c r="G41" s="1038"/>
      <c r="H41" s="1038"/>
      <c r="I41" s="1038"/>
      <c r="J41" s="1038"/>
      <c r="K41" s="1038"/>
      <c r="L41" s="1038"/>
      <c r="M41" s="1038"/>
      <c r="N41" s="1038"/>
      <c r="O41" s="1038"/>
      <c r="P41" s="1038"/>
      <c r="Q41" s="1038"/>
      <c r="R41" s="1038"/>
      <c r="S41" s="1038"/>
      <c r="T41" s="1038"/>
      <c r="U41" s="1038"/>
      <c r="V41" s="1038"/>
      <c r="W41" s="1038"/>
      <c r="X41" s="1038"/>
      <c r="Y41" s="1038"/>
      <c r="Z41" s="1038"/>
      <c r="AA41" s="1038"/>
      <c r="AB41" s="1038"/>
      <c r="AC41" s="1038"/>
      <c r="AD41" s="1038"/>
      <c r="AE41" s="1038"/>
      <c r="AF41" s="1038"/>
      <c r="AG41" s="1038"/>
      <c r="AH41" s="1038"/>
      <c r="AI41" s="1038"/>
      <c r="AJ41" s="1038"/>
      <c r="AK41" s="1039"/>
    </row>
    <row r="42" spans="2:61" ht="30" customHeight="1" thickTop="1" x14ac:dyDescent="0.25">
      <c r="B42" s="814"/>
      <c r="C42" s="1018"/>
      <c r="D42" s="1018"/>
      <c r="E42" s="1018"/>
      <c r="F42" s="1018"/>
      <c r="G42" s="1018"/>
      <c r="H42" s="1018"/>
      <c r="I42" s="1018"/>
      <c r="J42" s="1018"/>
      <c r="K42" s="1018"/>
      <c r="L42" s="1018"/>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9"/>
    </row>
    <row r="43" spans="2:61" ht="30" customHeight="1" x14ac:dyDescent="0.25">
      <c r="B43" s="1020"/>
      <c r="C43" s="1021"/>
      <c r="D43" s="1021"/>
      <c r="E43" s="1021"/>
      <c r="F43" s="1021"/>
      <c r="G43" s="1021"/>
      <c r="H43" s="1021"/>
      <c r="I43" s="1021"/>
      <c r="J43" s="1021"/>
      <c r="K43" s="1021"/>
      <c r="L43" s="1021"/>
      <c r="M43" s="1021"/>
      <c r="N43" s="1021"/>
      <c r="O43" s="1021"/>
      <c r="P43" s="1021"/>
      <c r="Q43" s="1021"/>
      <c r="R43" s="1021"/>
      <c r="S43" s="1021"/>
      <c r="T43" s="1021"/>
      <c r="U43" s="1021"/>
      <c r="V43" s="1021"/>
      <c r="W43" s="1021"/>
      <c r="X43" s="1021"/>
      <c r="Y43" s="1021"/>
      <c r="Z43" s="1021"/>
      <c r="AA43" s="1021"/>
      <c r="AB43" s="1021"/>
      <c r="AC43" s="1021"/>
      <c r="AD43" s="1021"/>
      <c r="AE43" s="1021"/>
      <c r="AF43" s="1021"/>
      <c r="AG43" s="1021"/>
      <c r="AH43" s="1021"/>
      <c r="AI43" s="1021"/>
      <c r="AJ43" s="1021"/>
      <c r="AK43" s="1022"/>
    </row>
    <row r="44" spans="2:61" ht="30" customHeight="1" x14ac:dyDescent="0.25">
      <c r="B44" s="1020"/>
      <c r="C44" s="1021"/>
      <c r="D44" s="1021"/>
      <c r="E44" s="1021"/>
      <c r="F44" s="1021"/>
      <c r="G44" s="1021"/>
      <c r="H44" s="1021"/>
      <c r="I44" s="1021"/>
      <c r="J44" s="1021"/>
      <c r="K44" s="1021"/>
      <c r="L44" s="1021"/>
      <c r="M44" s="1021"/>
      <c r="N44" s="1021"/>
      <c r="O44" s="1021"/>
      <c r="P44" s="1021"/>
      <c r="Q44" s="1021"/>
      <c r="R44" s="1021"/>
      <c r="S44" s="1021"/>
      <c r="T44" s="1021"/>
      <c r="U44" s="1021"/>
      <c r="V44" s="1021"/>
      <c r="W44" s="1021"/>
      <c r="X44" s="1021"/>
      <c r="Y44" s="1021"/>
      <c r="Z44" s="1021"/>
      <c r="AA44" s="1021"/>
      <c r="AB44" s="1021"/>
      <c r="AC44" s="1021"/>
      <c r="AD44" s="1021"/>
      <c r="AE44" s="1021"/>
      <c r="AF44" s="1021"/>
      <c r="AG44" s="1021"/>
      <c r="AH44" s="1021"/>
      <c r="AI44" s="1021"/>
      <c r="AJ44" s="1021"/>
      <c r="AK44" s="1022"/>
    </row>
    <row r="45" spans="2:61" ht="30" customHeight="1" x14ac:dyDescent="0.25">
      <c r="B45" s="1020"/>
      <c r="C45" s="1021"/>
      <c r="D45" s="1021"/>
      <c r="E45" s="1021"/>
      <c r="F45" s="1021"/>
      <c r="G45" s="1021"/>
      <c r="H45" s="1021"/>
      <c r="I45" s="1021"/>
      <c r="J45" s="1021"/>
      <c r="K45" s="1021"/>
      <c r="L45" s="1021"/>
      <c r="M45" s="1021"/>
      <c r="N45" s="1021"/>
      <c r="O45" s="1021"/>
      <c r="P45" s="1021"/>
      <c r="Q45" s="1021"/>
      <c r="R45" s="1021"/>
      <c r="S45" s="1021"/>
      <c r="T45" s="1021"/>
      <c r="U45" s="1021"/>
      <c r="V45" s="1021"/>
      <c r="W45" s="1021"/>
      <c r="X45" s="1021"/>
      <c r="Y45" s="1021"/>
      <c r="Z45" s="1021"/>
      <c r="AA45" s="1021"/>
      <c r="AB45" s="1021"/>
      <c r="AC45" s="1021"/>
      <c r="AD45" s="1021"/>
      <c r="AE45" s="1021"/>
      <c r="AF45" s="1021"/>
      <c r="AG45" s="1021"/>
      <c r="AH45" s="1021"/>
      <c r="AI45" s="1021"/>
      <c r="AJ45" s="1021"/>
      <c r="AK45" s="1022"/>
    </row>
    <row r="46" spans="2:61" ht="30" customHeight="1" x14ac:dyDescent="0.25">
      <c r="B46" s="1020"/>
      <c r="C46" s="1021"/>
      <c r="D46" s="1021"/>
      <c r="E46" s="1021"/>
      <c r="F46" s="1021"/>
      <c r="G46" s="1021"/>
      <c r="H46" s="1021"/>
      <c r="I46" s="1021"/>
      <c r="J46" s="1021"/>
      <c r="K46" s="1021"/>
      <c r="L46" s="1021"/>
      <c r="M46" s="1021"/>
      <c r="N46" s="1021"/>
      <c r="O46" s="1021"/>
      <c r="P46" s="1021"/>
      <c r="Q46" s="1021"/>
      <c r="R46" s="1021"/>
      <c r="S46" s="1021"/>
      <c r="T46" s="1021"/>
      <c r="U46" s="1021"/>
      <c r="V46" s="1021"/>
      <c r="W46" s="1021"/>
      <c r="X46" s="1021"/>
      <c r="Y46" s="1021"/>
      <c r="Z46" s="1021"/>
      <c r="AA46" s="1021"/>
      <c r="AB46" s="1021"/>
      <c r="AC46" s="1021"/>
      <c r="AD46" s="1021"/>
      <c r="AE46" s="1021"/>
      <c r="AF46" s="1021"/>
      <c r="AG46" s="1021"/>
      <c r="AH46" s="1021"/>
      <c r="AI46" s="1021"/>
      <c r="AJ46" s="1021"/>
      <c r="AK46" s="1022"/>
    </row>
    <row r="47" spans="2:61" ht="30" customHeight="1" x14ac:dyDescent="0.25">
      <c r="B47" s="1020"/>
      <c r="C47" s="1021"/>
      <c r="D47" s="1021"/>
      <c r="E47" s="1021"/>
      <c r="F47" s="1021"/>
      <c r="G47" s="1021"/>
      <c r="H47" s="1021"/>
      <c r="I47" s="1021"/>
      <c r="J47" s="1021"/>
      <c r="K47" s="1021"/>
      <c r="L47" s="1021"/>
      <c r="M47" s="1021"/>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2"/>
    </row>
    <row r="48" spans="2:61" ht="30" customHeight="1" thickBot="1" x14ac:dyDescent="0.3">
      <c r="B48" s="1023"/>
      <c r="C48" s="1024"/>
      <c r="D48" s="1024"/>
      <c r="E48" s="1024"/>
      <c r="F48" s="1024"/>
      <c r="G48" s="1024"/>
      <c r="H48" s="1024"/>
      <c r="I48" s="1024"/>
      <c r="J48" s="1024"/>
      <c r="K48" s="1024"/>
      <c r="L48" s="1024"/>
      <c r="M48" s="1024"/>
      <c r="N48" s="1024"/>
      <c r="O48" s="1024"/>
      <c r="P48" s="1024"/>
      <c r="Q48" s="1024"/>
      <c r="R48" s="1024"/>
      <c r="S48" s="1024"/>
      <c r="T48" s="1024"/>
      <c r="U48" s="1024"/>
      <c r="V48" s="1024"/>
      <c r="W48" s="1024"/>
      <c r="X48" s="1024"/>
      <c r="Y48" s="1024"/>
      <c r="Z48" s="1024"/>
      <c r="AA48" s="1024"/>
      <c r="AB48" s="1024"/>
      <c r="AC48" s="1024"/>
      <c r="AD48" s="1024"/>
      <c r="AE48" s="1024"/>
      <c r="AF48" s="1024"/>
      <c r="AG48" s="1024"/>
      <c r="AH48" s="1024"/>
      <c r="AI48" s="1024"/>
      <c r="AJ48" s="1024"/>
      <c r="AK48" s="1025"/>
    </row>
    <row r="49" spans="2:2" ht="30" customHeight="1" thickTop="1" x14ac:dyDescent="0.25">
      <c r="B49" s="113" t="s">
        <v>224</v>
      </c>
    </row>
    <row r="50" spans="2:2" ht="30" hidden="1" customHeight="1" x14ac:dyDescent="0.25"/>
    <row r="51" spans="2:2" ht="30" hidden="1" customHeight="1" x14ac:dyDescent="0.25"/>
    <row r="52" spans="2:2" ht="30" hidden="1" customHeight="1" x14ac:dyDescent="0.25"/>
    <row r="53" spans="2:2" ht="30" hidden="1" customHeight="1" x14ac:dyDescent="0.25"/>
    <row r="54" spans="2:2" ht="30" hidden="1" customHeight="1" x14ac:dyDescent="0.25"/>
    <row r="55" spans="2:2" ht="30" hidden="1" customHeight="1" x14ac:dyDescent="0.25"/>
    <row r="56" spans="2:2" ht="30" hidden="1" customHeight="1" x14ac:dyDescent="0.25"/>
    <row r="57" spans="2:2" ht="30" hidden="1" customHeight="1" x14ac:dyDescent="0.25"/>
    <row r="58" spans="2:2" ht="30" hidden="1" customHeight="1" x14ac:dyDescent="0.25"/>
    <row r="59" spans="2:2" ht="30" hidden="1" customHeight="1" x14ac:dyDescent="0.25"/>
    <row r="60" spans="2:2" ht="30" hidden="1" customHeight="1" x14ac:dyDescent="0.25"/>
    <row r="61" spans="2:2" ht="30" hidden="1" customHeight="1" x14ac:dyDescent="0.25"/>
    <row r="62" spans="2:2" ht="30" hidden="1" customHeight="1" x14ac:dyDescent="0.25"/>
    <row r="63" spans="2:2" ht="30" hidden="1" customHeight="1" x14ac:dyDescent="0.25"/>
    <row r="64" spans="2:2" ht="30" hidden="1" customHeight="1" x14ac:dyDescent="0.25"/>
  </sheetData>
  <sheetProtection sheet="1" selectLockedCells="1"/>
  <mergeCells count="51">
    <mergeCell ref="B3:AK3"/>
    <mergeCell ref="B9:AK9"/>
    <mergeCell ref="B14:AK14"/>
    <mergeCell ref="B21:AK21"/>
    <mergeCell ref="C25:AE25"/>
    <mergeCell ref="AF25:AH25"/>
    <mergeCell ref="AI25:AK25"/>
    <mergeCell ref="C18:AE18"/>
    <mergeCell ref="AF18:AH18"/>
    <mergeCell ref="AI18:AK18"/>
    <mergeCell ref="C19:AE19"/>
    <mergeCell ref="AF19:AH19"/>
    <mergeCell ref="AI19:AK19"/>
    <mergeCell ref="B16:AE16"/>
    <mergeCell ref="AF16:AH16"/>
    <mergeCell ref="AI16:AK16"/>
    <mergeCell ref="AF12:AH12"/>
    <mergeCell ref="AI12:AK12"/>
    <mergeCell ref="C26:AE26"/>
    <mergeCell ref="AF26:AH26"/>
    <mergeCell ref="AI26:AK26"/>
    <mergeCell ref="B23:AE23"/>
    <mergeCell ref="AF23:AH23"/>
    <mergeCell ref="AI23:AK23"/>
    <mergeCell ref="C24:AE24"/>
    <mergeCell ref="AF24:AH24"/>
    <mergeCell ref="AI24:AK24"/>
    <mergeCell ref="B41:AK41"/>
    <mergeCell ref="B42:AK48"/>
    <mergeCell ref="B32:AK32"/>
    <mergeCell ref="B33:AK39"/>
    <mergeCell ref="I29:AK29"/>
    <mergeCell ref="I30:AK30"/>
    <mergeCell ref="B28:H30"/>
    <mergeCell ref="I28:AK28"/>
    <mergeCell ref="B11:AE11"/>
    <mergeCell ref="AF11:AH11"/>
    <mergeCell ref="AI11:AK11"/>
    <mergeCell ref="C17:AE17"/>
    <mergeCell ref="B5:AE5"/>
    <mergeCell ref="C6:AE6"/>
    <mergeCell ref="C7:AE7"/>
    <mergeCell ref="AF5:AH5"/>
    <mergeCell ref="AI5:AK5"/>
    <mergeCell ref="AF6:AH6"/>
    <mergeCell ref="AF7:AH7"/>
    <mergeCell ref="AI6:AK6"/>
    <mergeCell ref="AI7:AK7"/>
    <mergeCell ref="AF17:AH17"/>
    <mergeCell ref="AI17:AK17"/>
    <mergeCell ref="C12:AE12"/>
  </mergeCells>
  <conditionalFormatting sqref="B32:AK39">
    <cfRule type="expression" dxfId="167" priority="17">
      <formula>AND(ISBLANK($AF$6),ISBLANK($AF$7),ISBLANK($AF$12),ISBLANK($AF$17),ISBLANK($AF$18),ISBLANK($AF$19),ISBLANK($AF$24),ISBLANK($AF$25),ISBLANK($AF$26))</formula>
    </cfRule>
  </conditionalFormatting>
  <conditionalFormatting sqref="B33:AK39">
    <cfRule type="expression" dxfId="166" priority="154">
      <formula>ISBLANK($B$33)</formula>
    </cfRule>
  </conditionalFormatting>
  <conditionalFormatting sqref="B42:AK48">
    <cfRule type="expression" dxfId="165" priority="151">
      <formula>ISBLANK($B$42)</formula>
    </cfRule>
  </conditionalFormatting>
  <conditionalFormatting sqref="AF6:AH6">
    <cfRule type="expression" dxfId="164" priority="83">
      <formula>ISBLANK($AF$6)</formula>
    </cfRule>
    <cfRule type="expression" dxfId="163" priority="82">
      <formula>$AF$6="Yes"</formula>
    </cfRule>
    <cfRule type="expression" dxfId="162" priority="81">
      <formula>$AF$6="No"</formula>
    </cfRule>
  </conditionalFormatting>
  <conditionalFormatting sqref="AF7:AH7">
    <cfRule type="expression" dxfId="161" priority="80">
      <formula>ISBLANK($AF$7)</formula>
    </cfRule>
    <cfRule type="expression" dxfId="160" priority="79">
      <formula>$AF$7="Yes"</formula>
    </cfRule>
    <cfRule type="expression" dxfId="159" priority="78">
      <formula>$AF$7="No"</formula>
    </cfRule>
  </conditionalFormatting>
  <conditionalFormatting sqref="AF12:AH12">
    <cfRule type="expression" dxfId="158" priority="77">
      <formula>ISBLANK($AF$12)</formula>
    </cfRule>
    <cfRule type="expression" dxfId="157" priority="75">
      <formula>$AF$12="No"</formula>
    </cfRule>
    <cfRule type="expression" dxfId="156" priority="76">
      <formula>$AF$12="Yes"</formula>
    </cfRule>
  </conditionalFormatting>
  <conditionalFormatting sqref="AF17:AH17">
    <cfRule type="expression" dxfId="155" priority="74">
      <formula>ISBLANK($AF$17)</formula>
    </cfRule>
    <cfRule type="expression" dxfId="154" priority="73">
      <formula>$AF$17="Yes"</formula>
    </cfRule>
    <cfRule type="expression" dxfId="153" priority="72">
      <formula>$AF$17="No"</formula>
    </cfRule>
  </conditionalFormatting>
  <conditionalFormatting sqref="AF18:AH18">
    <cfRule type="expression" dxfId="152" priority="71">
      <formula>ISBLANK($AF$18)</formula>
    </cfRule>
    <cfRule type="expression" dxfId="151" priority="70">
      <formula>$AF$18="Yes"</formula>
    </cfRule>
    <cfRule type="expression" dxfId="150" priority="69">
      <formula>$AF$18="No"</formula>
    </cfRule>
  </conditionalFormatting>
  <conditionalFormatting sqref="AF19:AH19">
    <cfRule type="expression" dxfId="149" priority="68">
      <formula>ISBLANK($AF$19)</formula>
    </cfRule>
    <cfRule type="expression" dxfId="148" priority="67">
      <formula>$AF$19="Yes"</formula>
    </cfRule>
    <cfRule type="expression" dxfId="147" priority="66">
      <formula>$AF$19="No"</formula>
    </cfRule>
  </conditionalFormatting>
  <conditionalFormatting sqref="AF24:AH24">
    <cfRule type="expression" dxfId="146" priority="64">
      <formula>$AF$24="Yes"</formula>
    </cfRule>
    <cfRule type="expression" dxfId="145" priority="63">
      <formula>$AF$24="No"</formula>
    </cfRule>
    <cfRule type="expression" dxfId="144" priority="65">
      <formula>ISBLANK($AF$24)</formula>
    </cfRule>
  </conditionalFormatting>
  <conditionalFormatting sqref="AF25:AH25">
    <cfRule type="expression" dxfId="143" priority="62">
      <formula>ISBLANK($AF$25)</formula>
    </cfRule>
    <cfRule type="expression" dxfId="142" priority="60">
      <formula>$AF$25="No"</formula>
    </cfRule>
    <cfRule type="expression" dxfId="141" priority="61">
      <formula>$AF$25="Yes"</formula>
    </cfRule>
  </conditionalFormatting>
  <conditionalFormatting sqref="AF26:AH26">
    <cfRule type="expression" dxfId="140" priority="59">
      <formula>ISBLANK($AF$26)</formula>
    </cfRule>
    <cfRule type="expression" dxfId="139" priority="57">
      <formula>$AF$26="No"</formula>
    </cfRule>
    <cfRule type="expression" dxfId="138" priority="58">
      <formula>$AF$26="Yes"</formula>
    </cfRule>
  </conditionalFormatting>
  <conditionalFormatting sqref="AI6:AK6">
    <cfRule type="expression" dxfId="137" priority="54">
      <formula>$AI$6="No"</formula>
    </cfRule>
    <cfRule type="expression" dxfId="136" priority="55">
      <formula>$AI$6="Yes"</formula>
    </cfRule>
    <cfRule type="expression" dxfId="135" priority="56">
      <formula>ISBLANK($AI$6)</formula>
    </cfRule>
  </conditionalFormatting>
  <conditionalFormatting sqref="AI7:AK7">
    <cfRule type="expression" dxfId="134" priority="53">
      <formula>ISBLANK($AI$7)</formula>
    </cfRule>
    <cfRule type="expression" dxfId="133" priority="51">
      <formula>$AI$7="No"</formula>
    </cfRule>
    <cfRule type="expression" dxfId="132" priority="52">
      <formula>$AI$7="Yes"</formula>
    </cfRule>
  </conditionalFormatting>
  <conditionalFormatting sqref="AI12:AK12">
    <cfRule type="expression" dxfId="131" priority="50">
      <formula>ISBLANK($AI$12)</formula>
    </cfRule>
    <cfRule type="expression" dxfId="130" priority="48">
      <formula>$AI$12="No"</formula>
    </cfRule>
    <cfRule type="expression" dxfId="129" priority="49">
      <formula>$AI$12="Yes"</formula>
    </cfRule>
  </conditionalFormatting>
  <conditionalFormatting sqref="AI17:AK17">
    <cfRule type="expression" dxfId="128" priority="46">
      <formula>$AI$17="Yes"</formula>
    </cfRule>
    <cfRule type="expression" dxfId="127" priority="47">
      <formula>ISBLANK($AI$17)</formula>
    </cfRule>
    <cfRule type="expression" dxfId="126" priority="45">
      <formula>$AI$17="No"</formula>
    </cfRule>
  </conditionalFormatting>
  <conditionalFormatting sqref="AI18:AK18">
    <cfRule type="expression" dxfId="125" priority="44">
      <formula>ISBLANK($AI$18)</formula>
    </cfRule>
    <cfRule type="expression" dxfId="124" priority="43">
      <formula>$AI$18="Yes"</formula>
    </cfRule>
    <cfRule type="expression" dxfId="123" priority="42">
      <formula>$AI$18="No"</formula>
    </cfRule>
  </conditionalFormatting>
  <conditionalFormatting sqref="AI19:AK19">
    <cfRule type="expression" dxfId="122" priority="41">
      <formula>ISBLANK($AI$19)</formula>
    </cfRule>
    <cfRule type="expression" dxfId="121" priority="40">
      <formula>$AI$19="Yes"</formula>
    </cfRule>
    <cfRule type="expression" dxfId="120" priority="39">
      <formula>$AI$19="No"</formula>
    </cfRule>
  </conditionalFormatting>
  <conditionalFormatting sqref="AI24:AK24">
    <cfRule type="expression" dxfId="119" priority="37">
      <formula>$AI$24="Yes"</formula>
    </cfRule>
    <cfRule type="expression" dxfId="118" priority="36">
      <formula>$AI$24="No"</formula>
    </cfRule>
    <cfRule type="expression" dxfId="117" priority="38">
      <formula>ISBLANK($AI$24)</formula>
    </cfRule>
  </conditionalFormatting>
  <conditionalFormatting sqref="AI25:AK25">
    <cfRule type="expression" dxfId="116" priority="34">
      <formula>$AI$25="Yes"</formula>
    </cfRule>
    <cfRule type="expression" dxfId="115" priority="35">
      <formula>ISBLANK($AI$25)</formula>
    </cfRule>
    <cfRule type="expression" dxfId="114" priority="33">
      <formula>$AI$25="No"</formula>
    </cfRule>
  </conditionalFormatting>
  <conditionalFormatting sqref="AI26:AK26">
    <cfRule type="expression" dxfId="113" priority="32">
      <formula>ISBLANK($AI$26)</formula>
    </cfRule>
    <cfRule type="expression" dxfId="112" priority="31">
      <formula>$AI$26="Yes"</formula>
    </cfRule>
    <cfRule type="expression" dxfId="111" priority="30">
      <formula>$AI$26="No"</formula>
    </cfRule>
  </conditionalFormatting>
  <dataValidations count="1">
    <dataValidation type="list" allowBlank="1" showInputMessage="1" showErrorMessage="1" sqref="AF6:AF7 AI6:AI7 AI17:AI19 AF17:AF19 AI24:AI27 AF12 AI12 AF24:AF27" xr:uid="{00000000-0002-0000-0600-000000000000}">
      <formula1>YesNo</formula1>
    </dataValidation>
  </dataValidations>
  <pageMargins left="0.70866141732283472" right="0.70866141732283472" top="0.74803149606299213" bottom="0.74803149606299213" header="0.31496062992125984" footer="0.31496062992125984"/>
  <pageSetup paperSize="9" scale="85" fitToHeight="4"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10" id="{2A027699-5981-4DC0-B76E-361712571E0B}">
            <xm:f>'Suitability - Pension transfer'!$AA$34:$AK$34=Validations!$V$2</xm:f>
            <x14:dxf>
              <fill>
                <patternFill>
                  <bgColor theme="0" tint="-0.24994659260841701"/>
                </patternFill>
              </fill>
            </x14:dxf>
          </x14:cfRule>
          <x14:cfRule type="expression" priority="22" id="{4880B7A6-A531-4F74-A194-EB04DE48F3A3}">
            <xm:f>NOT(OR('Suitability - Pension transfer'!$AA$23:$AK$23=Validations!$V$3,'Suitability - Pension transfer'!$AA$34:$AK$34=Validations!$V$3))</xm:f>
            <x14:dxf>
              <fill>
                <patternFill>
                  <bgColor theme="0" tint="-0.24994659260841701"/>
                </patternFill>
              </fill>
            </x14:dxf>
          </x14:cfRule>
          <xm:sqref>B3:AK7</xm:sqref>
        </x14:conditionalFormatting>
        <x14:conditionalFormatting xmlns:xm="http://schemas.microsoft.com/office/excel/2006/main">
          <x14:cfRule type="expression" priority="6" id="{DEB99AFD-8E9F-4ABF-A364-8DB63580AB2E}">
            <xm:f>NOT(Information!$G$34="Yes")</xm:f>
            <x14:dxf>
              <fill>
                <patternFill>
                  <bgColor theme="0" tint="-0.24994659260841701"/>
                </patternFill>
              </fill>
            </x14:dxf>
          </x14:cfRule>
          <xm:sqref>B6:AK6</xm:sqref>
        </x14:conditionalFormatting>
        <x14:conditionalFormatting xmlns:xm="http://schemas.microsoft.com/office/excel/2006/main">
          <x14:cfRule type="expression" priority="5" id="{0C61DDD3-FA06-4F9C-988D-71D931FE77F3}">
            <xm:f>NOT(Information!$G$34="No")</xm:f>
            <x14:dxf>
              <fill>
                <patternFill>
                  <bgColor theme="0" tint="-0.24994659260841701"/>
                </patternFill>
              </fill>
            </x14:dxf>
          </x14:cfRule>
          <xm:sqref>B7:AK7</xm:sqref>
        </x14:conditionalFormatting>
        <x14:conditionalFormatting xmlns:xm="http://schemas.microsoft.com/office/excel/2006/main">
          <x14:cfRule type="expression" priority="9" id="{8C723608-237A-49B5-AC34-FB4D4F1777FD}">
            <xm:f>'Suitability - Investment advice'!$AA$29:$AK$29=Validations!$V$2</xm:f>
            <x14:dxf>
              <fill>
                <patternFill>
                  <bgColor theme="0" tint="-0.24994659260841701"/>
                </patternFill>
              </fill>
            </x14:dxf>
          </x14:cfRule>
          <x14:cfRule type="expression" priority="20" id="{CE18D99B-F9CA-4E68-98FD-586E8C39976B}">
            <xm:f>NOT(OR('Suitability - Investment advice'!$AA$18:$AK$18=Validations!$V$3,'Suitability - Investment advice'!$AA$29:$AK$29=Validations!$V$3))</xm:f>
            <x14:dxf>
              <fill>
                <patternFill>
                  <bgColor theme="0" tint="-0.24994659260841701"/>
                </patternFill>
              </fill>
            </x14:dxf>
          </x14:cfRule>
          <xm:sqref>B9:AK12</xm:sqref>
        </x14:conditionalFormatting>
        <x14:conditionalFormatting xmlns:xm="http://schemas.microsoft.com/office/excel/2006/main">
          <x14:cfRule type="expression" priority="8" id="{779E5AB4-0BEB-4879-BEC0-AF9164BBEC61}">
            <xm:f>'Insistent client'!$AA$48:$AK$48=Validations!$X$2</xm:f>
            <x14:dxf>
              <fill>
                <patternFill>
                  <bgColor theme="0" tint="-0.24994659260841701"/>
                </patternFill>
              </fill>
            </x14:dxf>
          </x14:cfRule>
          <x14:cfRule type="expression" priority="19" id="{732FC806-5194-4710-9BE0-5248133632C2}">
            <xm:f>NOT(OR('Insistent client'!$AA$37:$AK$37=Validations!$X$3,'Insistent client'!$AA$48:$AK$48=Validations!$X$3))</xm:f>
            <x14:dxf>
              <fill>
                <patternFill>
                  <bgColor theme="0" tint="-0.24994659260841701"/>
                </patternFill>
              </fill>
            </x14:dxf>
          </x14:cfRule>
          <xm:sqref>B14:AK19</xm:sqref>
        </x14:conditionalFormatting>
        <x14:conditionalFormatting xmlns:xm="http://schemas.microsoft.com/office/excel/2006/main">
          <x14:cfRule type="expression" priority="4" id="{9885E7F8-6805-4D37-890F-6DF0F762A4FD}">
            <xm:f>NOT(Information!$G$34="Yes")</xm:f>
            <x14:dxf>
              <fill>
                <patternFill>
                  <bgColor theme="0" tint="-0.24994659260841701"/>
                </patternFill>
              </fill>
            </x14:dxf>
          </x14:cfRule>
          <xm:sqref>B17:AK17</xm:sqref>
        </x14:conditionalFormatting>
        <x14:conditionalFormatting xmlns:xm="http://schemas.microsoft.com/office/excel/2006/main">
          <x14:cfRule type="expression" priority="3" id="{A2E29CCE-8608-4D4C-B5B8-AE6B43833D09}">
            <xm:f>NOT(Information!$G$34="No")</xm:f>
            <x14:dxf>
              <fill>
                <patternFill>
                  <bgColor theme="0" tint="-0.24994659260841701"/>
                </patternFill>
              </fill>
            </x14:dxf>
          </x14:cfRule>
          <xm:sqref>B18:AK18</xm:sqref>
        </x14:conditionalFormatting>
        <x14:conditionalFormatting xmlns:xm="http://schemas.microsoft.com/office/excel/2006/main">
          <x14:cfRule type="expression" priority="7" id="{D47C47D3-C949-47D4-B1DE-EE7506A2F64E}">
            <xm:f>Disclosure!$AA$143=Validations!$X$2</xm:f>
            <x14:dxf>
              <fill>
                <patternFill>
                  <bgColor theme="0" tint="-0.24994659260841701"/>
                </patternFill>
              </fill>
            </x14:dxf>
          </x14:cfRule>
          <x14:cfRule type="expression" priority="18" id="{1D444137-36D1-4233-8C45-26DBAAE2351D}">
            <xm:f>NOT(OR(Disclosure!$AA$132=Validations!$X$3,Disclosure!$AA$143=Validations!$X$3))</xm:f>
            <x14:dxf>
              <fill>
                <patternFill>
                  <bgColor theme="0" tint="-0.24994659260841701"/>
                </patternFill>
              </fill>
            </x14:dxf>
          </x14:cfRule>
          <xm:sqref>B21:AK26</xm:sqref>
        </x14:conditionalFormatting>
        <x14:conditionalFormatting xmlns:xm="http://schemas.microsoft.com/office/excel/2006/main">
          <x14:cfRule type="expression" priority="2" id="{DB0BFFE1-661E-45EA-A2FC-DD9B41E24435}">
            <xm:f>NOT(Information!$G$34="Yes")</xm:f>
            <x14:dxf>
              <fill>
                <patternFill>
                  <bgColor theme="0" tint="-0.24994659260841701"/>
                </patternFill>
              </fill>
            </x14:dxf>
          </x14:cfRule>
          <xm:sqref>B24:AK24</xm:sqref>
        </x14:conditionalFormatting>
        <x14:conditionalFormatting xmlns:xm="http://schemas.microsoft.com/office/excel/2006/main">
          <x14:cfRule type="expression" priority="1" id="{EEBE70A8-B825-4808-A986-A14127E04BAF}">
            <xm:f>NOT(Information!$G$34="No")</xm:f>
            <x14:dxf>
              <fill>
                <patternFill>
                  <bgColor theme="0" tint="-0.24994659260841701"/>
                </patternFill>
              </fill>
            </x14:dxf>
          </x14:cfRule>
          <xm:sqref>B25:AK25</xm:sqref>
        </x14:conditionalFormatting>
        <x14:conditionalFormatting xmlns:xm="http://schemas.microsoft.com/office/excel/2006/main">
          <x14:cfRule type="expression" priority="150" id="{00000000-000E-0000-0600-000086000000}">
            <xm:f>NOT(Information!$G$12="Yes")</xm:f>
            <x14:dxf>
              <fill>
                <patternFill>
                  <bgColor theme="0" tint="-0.24994659260841701"/>
                </patternFill>
              </fill>
            </x14:dxf>
          </x14:cfRule>
          <xm:sqref>B41:AK48</xm:sqref>
        </x14:conditionalFormatting>
        <x14:conditionalFormatting xmlns:xm="http://schemas.microsoft.com/office/excel/2006/main">
          <x14:cfRule type="expression" priority="15" id="{F3F4B6A5-3BFB-4E6A-B61F-FB8951C528A6}">
            <xm:f>$I$28=Validations!$AK$3</xm:f>
            <x14:dxf>
              <font>
                <b/>
                <i val="0"/>
                <color rgb="FF00B050"/>
              </font>
            </x14:dxf>
          </x14:cfRule>
          <x14:cfRule type="expression" priority="16" id="{A802AF74-3161-4BC1-8E65-64CA02C96209}">
            <xm:f>$I$28=Validations!$AK$2</xm:f>
            <x14:dxf>
              <font>
                <b/>
                <i val="0"/>
                <color rgb="FFFF0000"/>
              </font>
              <fill>
                <patternFill patternType="none">
                  <bgColor auto="1"/>
                </patternFill>
              </fill>
            </x14:dxf>
          </x14:cfRule>
          <xm:sqref>I28:AK28</xm:sqref>
        </x14:conditionalFormatting>
        <x14:conditionalFormatting xmlns:xm="http://schemas.microsoft.com/office/excel/2006/main">
          <x14:cfRule type="expression" priority="13" id="{88327639-D6BD-4429-B6F9-C63851D61029}">
            <xm:f>$I$29=Validations!$AL$3</xm:f>
            <x14:dxf>
              <font>
                <b/>
                <i val="0"/>
                <color rgb="FF00B050"/>
              </font>
            </x14:dxf>
          </x14:cfRule>
          <x14:cfRule type="expression" priority="14" id="{B2D487DF-7728-4F94-9DEF-3F620A5913FC}">
            <xm:f>$I$29=Validations!$AL$2</xm:f>
            <x14:dxf>
              <font>
                <b/>
                <i val="0"/>
                <color rgb="FFFF0000"/>
              </font>
            </x14:dxf>
          </x14:cfRule>
          <xm:sqref>I29:AK29</xm:sqref>
        </x14:conditionalFormatting>
        <x14:conditionalFormatting xmlns:xm="http://schemas.microsoft.com/office/excel/2006/main">
          <x14:cfRule type="expression" priority="11" id="{0C152013-9C2E-4EE5-ABBE-800948F3B7EC}">
            <xm:f>$I$30=Validations!$AM$3</xm:f>
            <x14:dxf>
              <font>
                <b/>
                <i val="0"/>
                <color rgb="FF00B050"/>
              </font>
            </x14:dxf>
          </x14:cfRule>
          <x14:cfRule type="expression" priority="12" id="{D6987A83-A6DB-4F4D-B8D7-5754C98C0204}">
            <xm:f>$I$30=Validations!$AM$2</xm:f>
            <x14:dxf>
              <font>
                <b/>
                <i val="0"/>
                <color rgb="FFFF0000"/>
              </font>
            </x14:dxf>
          </x14:cfRule>
          <xm:sqref>I30:AK30</xm:sqref>
        </x14:conditionalFormatting>
        <x14:conditionalFormatting xmlns:xm="http://schemas.microsoft.com/office/excel/2006/main">
          <x14:cfRule type="expression" priority="29" id="{00000000-000E-0000-0600-00000D000000}">
            <xm:f>NOT(Information!$G$12="Yes")</xm:f>
            <x14:dxf>
              <fill>
                <patternFill>
                  <bgColor theme="0" tint="-0.24994659260841701"/>
                </patternFill>
              </fill>
            </x14:dxf>
          </x14:cfRule>
          <xm:sqref>AI5:AK7 AI11:AK12 AI16:AK19 AI23:AK26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XFD65"/>
  <sheetViews>
    <sheetView showGridLines="0" zoomScaleNormal="100" workbookViewId="0">
      <pane ySplit="2" topLeftCell="A40" activePane="bottomLeft" state="frozen"/>
      <selection activeCell="B311" sqref="B311:AG317"/>
      <selection pane="bottomLeft" activeCell="B52" sqref="B52"/>
    </sheetView>
  </sheetViews>
  <sheetFormatPr defaultColWidth="0" defaultRowHeight="13.8" zeroHeight="1" x14ac:dyDescent="0.25"/>
  <cols>
    <col min="1" max="1" width="3.36328125" style="4" customWidth="1"/>
    <col min="2" max="2" width="4.36328125" style="4" customWidth="1"/>
    <col min="3" max="3" width="5.26953125" style="4" customWidth="1"/>
    <col min="4" max="5" width="3.36328125" style="4" customWidth="1"/>
    <col min="6" max="6" width="5" style="4" customWidth="1"/>
    <col min="7" max="7" width="5.81640625" style="4" customWidth="1"/>
    <col min="8" max="8" width="2.7265625" style="4" customWidth="1"/>
    <col min="9" max="9" width="6.453125" style="4" customWidth="1"/>
    <col min="10" max="10" width="6" style="4" customWidth="1"/>
    <col min="11" max="16" width="3.36328125" style="4" customWidth="1"/>
    <col min="17" max="17" width="2.26953125" style="4" customWidth="1"/>
    <col min="18" max="38" width="3.36328125" style="4" customWidth="1"/>
    <col min="39" max="52" width="3.36328125" style="4" hidden="1" customWidth="1"/>
    <col min="53" max="16383" width="9.26953125" style="4" hidden="1"/>
    <col min="16384" max="16384" width="125.81640625" style="4" hidden="1" customWidth="1"/>
  </cols>
  <sheetData>
    <row r="1" spans="2:37" s="3" customFormat="1" ht="19.8" x14ac:dyDescent="0.3">
      <c r="B1" s="1" t="s">
        <v>429</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7" ht="16.2" x14ac:dyDescent="0.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row>
    <row r="3" spans="2:37" ht="30" customHeight="1" x14ac:dyDescent="0.35">
      <c r="B3" s="849" t="s">
        <v>430</v>
      </c>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1"/>
      <c r="AF3" s="851"/>
      <c r="AG3" s="851"/>
      <c r="AH3" s="851"/>
      <c r="AI3" s="851"/>
      <c r="AJ3" s="851"/>
      <c r="AK3" s="851"/>
    </row>
    <row r="4" spans="2:37" ht="30" customHeight="1" thickBot="1" x14ac:dyDescent="0.3">
      <c r="B4" s="102"/>
      <c r="C4" s="103"/>
      <c r="D4" s="103"/>
      <c r="E4" s="103"/>
      <c r="F4" s="103"/>
      <c r="G4" s="103"/>
      <c r="H4" s="103"/>
      <c r="I4" s="103"/>
      <c r="J4" s="103"/>
      <c r="K4" s="104"/>
      <c r="L4" s="104"/>
      <c r="M4" s="104"/>
      <c r="N4" s="104"/>
      <c r="O4" s="104"/>
      <c r="P4" s="104"/>
      <c r="Q4" s="104"/>
      <c r="R4" s="104"/>
      <c r="S4" s="104"/>
      <c r="T4" s="104"/>
      <c r="U4" s="104"/>
      <c r="V4" s="105"/>
      <c r="W4" s="105"/>
      <c r="X4" s="105"/>
      <c r="Y4" s="105"/>
      <c r="Z4" s="105"/>
      <c r="AA4" s="105"/>
      <c r="AB4" s="105"/>
      <c r="AC4" s="105"/>
      <c r="AD4" s="105"/>
      <c r="AE4" s="105"/>
      <c r="AF4" s="105"/>
      <c r="AG4" s="105"/>
      <c r="AH4" s="105"/>
      <c r="AI4" s="105"/>
      <c r="AJ4" s="105"/>
      <c r="AK4" s="105"/>
    </row>
    <row r="5" spans="2:37" ht="51.75" customHeight="1" thickTop="1" thickBot="1" x14ac:dyDescent="0.3">
      <c r="B5" s="1272" t="s">
        <v>431</v>
      </c>
      <c r="C5" s="1224"/>
      <c r="D5" s="1224"/>
      <c r="E5" s="1224"/>
      <c r="F5" s="1224"/>
      <c r="G5" s="1224"/>
      <c r="H5" s="1224"/>
      <c r="I5" s="1224"/>
      <c r="J5" s="1224"/>
      <c r="K5" s="1273" t="str">
        <f>IF(NOT(OR(Information!X9=Validations!AE2,Information!X9=Validations!AE4)),"N/A",IF(AND(Information!G12="Yes",ISBLANK(Information!P311)),"",IF(AND(Information!G12="Yes",NOT(ISBLANK(Information!P311))),Information!P311,Information!P299)))</f>
        <v>N/A</v>
      </c>
      <c r="L5" s="1274"/>
      <c r="M5" s="1274"/>
      <c r="N5" s="1274"/>
      <c r="O5" s="1274"/>
      <c r="P5" s="1274"/>
      <c r="Q5" s="1274"/>
      <c r="R5" s="1274"/>
      <c r="S5" s="1274"/>
      <c r="T5" s="1274"/>
      <c r="U5" s="1274"/>
      <c r="V5" s="1274"/>
      <c r="W5" s="1275"/>
    </row>
    <row r="6" spans="2:37" ht="44.25" customHeight="1" thickTop="1" thickBot="1" x14ac:dyDescent="0.3">
      <c r="B6" s="1292" t="s">
        <v>432</v>
      </c>
      <c r="C6" s="1274"/>
      <c r="D6" s="1274"/>
      <c r="E6" s="1274"/>
      <c r="F6" s="1274"/>
      <c r="G6" s="1274"/>
      <c r="H6" s="1274"/>
      <c r="I6" s="1274"/>
      <c r="J6" s="1275"/>
      <c r="K6" s="1273" t="str">
        <f>IF(NOT(OR(Information!X9=Validations!AE3,Information!X9=Validations!AE4)),"N/A",IF(AND(Information!G12="Yes",ISBLANK(Information!Y311)),"",IF(AND(Information!G12="Yes",NOT(ISBLANK(Information!Y311))),Information!Y311,Information!Y299)))</f>
        <v>N/A</v>
      </c>
      <c r="L6" s="1274"/>
      <c r="M6" s="1274"/>
      <c r="N6" s="1274"/>
      <c r="O6" s="1274"/>
      <c r="P6" s="1274"/>
      <c r="Q6" s="1274"/>
      <c r="R6" s="1274"/>
      <c r="S6" s="1274"/>
      <c r="T6" s="1274"/>
      <c r="U6" s="1274"/>
      <c r="V6" s="1274"/>
      <c r="W6" s="1275"/>
    </row>
    <row r="7" spans="2:37" ht="44.25" customHeight="1" thickTop="1" thickBot="1" x14ac:dyDescent="0.3">
      <c r="B7" s="1292" t="s">
        <v>433</v>
      </c>
      <c r="C7" s="1274"/>
      <c r="D7" s="1274"/>
      <c r="E7" s="1274"/>
      <c r="F7" s="1274"/>
      <c r="G7" s="1274"/>
      <c r="H7" s="1274"/>
      <c r="I7" s="1274"/>
      <c r="J7" s="1275"/>
      <c r="K7" s="1273" t="str">
        <f>IF(NOT(OR(Information!X9=Validations!AE2,Information!X9=Validations!AE4)),"N/A",IF(Information!P311=Validations!AG2,"N/A",IF(AND(ISBLANK(Information!G12),Information!P299=Validations!AG2),"N/A",IF(AND(Information!G12="Yes",ISBLANK('Compliance - Abridged advice'!AA33)),"",IF(AND(Information!G12="Yes",NOT(ISBLANK('Compliance - Abridged advice'!AA33))),'Compliance - Abridged advice'!AA33,'Compliance - Abridged advice'!AA21)))))</f>
        <v>N/A</v>
      </c>
      <c r="L7" s="1274"/>
      <c r="M7" s="1274"/>
      <c r="N7" s="1274"/>
      <c r="O7" s="1274"/>
      <c r="P7" s="1274"/>
      <c r="Q7" s="1274"/>
      <c r="R7" s="1274"/>
      <c r="S7" s="1274"/>
      <c r="T7" s="1274"/>
      <c r="U7" s="1274"/>
      <c r="V7" s="1274"/>
      <c r="W7" s="1275"/>
      <c r="X7" s="1294" t="s">
        <v>434</v>
      </c>
      <c r="Y7" s="1295"/>
      <c r="Z7" s="1295"/>
      <c r="AA7" s="1295"/>
      <c r="AB7" s="1295"/>
      <c r="AC7" s="1295"/>
      <c r="AD7" s="1295"/>
      <c r="AE7" s="1295"/>
      <c r="AF7" s="1295"/>
      <c r="AG7" s="1295"/>
      <c r="AH7" s="1295"/>
      <c r="AI7" s="1295"/>
      <c r="AJ7" s="1295"/>
      <c r="AK7" s="1295"/>
    </row>
    <row r="8" spans="2:37" ht="30" customHeight="1" thickTop="1" x14ac:dyDescent="0.25">
      <c r="B8" s="1276" t="s">
        <v>435</v>
      </c>
      <c r="C8" s="1277"/>
      <c r="D8" s="1277"/>
      <c r="E8" s="1277"/>
      <c r="F8" s="1277"/>
      <c r="G8" s="1277"/>
      <c r="H8" s="1277"/>
      <c r="I8" s="1277"/>
      <c r="J8" s="1278"/>
      <c r="K8" s="1285" t="str">
        <f>IF(NOT(OR(Information!X9=Validations!AE3,Information!X9=Validations!AE4)),"N/A",IF(Information!Y311=Validations!T2,"N/A",IF(AND(ISBLANK(Information!G12),Information!Y299=Validations!T2),"N/A",IF(AND(Information!G12="Yes",ISBLANK('Suitability - Pension transfer'!AA34)),"",IF(AND(Information!G12="Yes",NOT(ISBLANK('Suitability - Pension transfer'!AA34))),'Suitability - Pension transfer'!AA34,'Suitability - Pension transfer'!AA23)))))</f>
        <v>N/A</v>
      </c>
      <c r="L8" s="1277"/>
      <c r="M8" s="1277"/>
      <c r="N8" s="1277"/>
      <c r="O8" s="1277"/>
      <c r="P8" s="1277"/>
      <c r="Q8" s="1277"/>
      <c r="R8" s="1277"/>
      <c r="S8" s="1277"/>
      <c r="T8" s="1277"/>
      <c r="U8" s="1277"/>
      <c r="V8" s="1277"/>
      <c r="W8" s="1278"/>
      <c r="X8" s="1289" t="str">
        <f>IF(OR(NOT(K8=Validations!V3),NOT(Information!G34="Yes")),"",IF(AND(Information!G12="Yes",Causation!AI6="Yes"),Validations!AK2,IF(AND(Information!G12="Yes",Causation!AI6="No"),Validations!AK3,IF(AND(NOT(Information!G12="Yes"),Causation!AF6="Yes"),Validations!AK2,IF(AND(NOT(Information!G12="Yes"),Causation!AF6="No"),Validations!AK3,"")))))</f>
        <v/>
      </c>
      <c r="Y8" s="1290"/>
      <c r="Z8" s="1290"/>
      <c r="AA8" s="1290"/>
      <c r="AB8" s="1290"/>
      <c r="AC8" s="1290"/>
      <c r="AD8" s="1290"/>
      <c r="AE8" s="1290"/>
      <c r="AF8" s="1290"/>
      <c r="AG8" s="1290"/>
      <c r="AH8" s="1290"/>
      <c r="AI8" s="1290"/>
      <c r="AJ8" s="1290"/>
      <c r="AK8" s="1291"/>
    </row>
    <row r="9" spans="2:37" ht="30" customHeight="1" thickBot="1" x14ac:dyDescent="0.3">
      <c r="B9" s="1281"/>
      <c r="C9" s="1282"/>
      <c r="D9" s="1282"/>
      <c r="E9" s="1282"/>
      <c r="F9" s="1282"/>
      <c r="G9" s="1282"/>
      <c r="H9" s="1282"/>
      <c r="I9" s="1282"/>
      <c r="J9" s="1283"/>
      <c r="K9" s="1281"/>
      <c r="L9" s="1282"/>
      <c r="M9" s="1282"/>
      <c r="N9" s="1282"/>
      <c r="O9" s="1282"/>
      <c r="P9" s="1282"/>
      <c r="Q9" s="1282"/>
      <c r="R9" s="1282"/>
      <c r="S9" s="1282"/>
      <c r="T9" s="1282"/>
      <c r="U9" s="1282"/>
      <c r="V9" s="1282"/>
      <c r="W9" s="1283"/>
      <c r="X9" s="1286" t="str">
        <f>IF(OR(NOT(K8=Validations!V3),NOT(Information!G34="No")),"",IF(AND(Information!G12="Yes",Causation!AI7="Yes"),Validations!AL2,IF(AND(Information!G12="Yes",Causation!AI7="No"),Validations!AL3,IF(AND(NOT(Information!G12="Yes"),Causation!AF7="Yes"),Validations!AL2,IF(AND(NOT(Information!G12="Yes"),Causation!AF7="No"),Validations!AL3,"")))))</f>
        <v/>
      </c>
      <c r="Y9" s="1287"/>
      <c r="Z9" s="1287"/>
      <c r="AA9" s="1287"/>
      <c r="AB9" s="1287"/>
      <c r="AC9" s="1287"/>
      <c r="AD9" s="1287"/>
      <c r="AE9" s="1287"/>
      <c r="AF9" s="1287"/>
      <c r="AG9" s="1287"/>
      <c r="AH9" s="1287"/>
      <c r="AI9" s="1287"/>
      <c r="AJ9" s="1287"/>
      <c r="AK9" s="1288"/>
    </row>
    <row r="10" spans="2:37" ht="42" customHeight="1" thickTop="1" thickBot="1" x14ac:dyDescent="0.3">
      <c r="B10" s="1276" t="s">
        <v>436</v>
      </c>
      <c r="C10" s="1277"/>
      <c r="D10" s="1277"/>
      <c r="E10" s="1277"/>
      <c r="F10" s="1277"/>
      <c r="G10" s="1277"/>
      <c r="H10" s="1277"/>
      <c r="I10" s="1277"/>
      <c r="J10" s="1278"/>
      <c r="K10" s="1273" t="str">
        <f>IF(NOT(Information!G35="Yes"),"N/A",IF(Information!Y311=Validations!T2,"N/A",IF(AND(ISBLANK(Information!G12),Information!Y299=Validations!T2),"N/A",IF(AND(Information!G12="Yes",ISBLANK('Suitability - Investment advice'!AA29)),"",IF(AND(Information!G12="Yes",NOT(ISBLANK('Suitability - Investment advice'!AA29))),'Suitability - Investment advice'!AA29,'Suitability - Investment advice'!AA18)))))</f>
        <v>N/A</v>
      </c>
      <c r="L10" s="1274"/>
      <c r="M10" s="1274"/>
      <c r="N10" s="1274"/>
      <c r="O10" s="1274"/>
      <c r="P10" s="1274"/>
      <c r="Q10" s="1274"/>
      <c r="R10" s="1274"/>
      <c r="S10" s="1274"/>
      <c r="T10" s="1274"/>
      <c r="U10" s="1274"/>
      <c r="V10" s="1274"/>
      <c r="W10" s="1275"/>
      <c r="X10" s="1296" t="str">
        <f>IF(NOT(K10=Validations!V3),"",IF(AND(Information!G12="Yes",Causation!AI12="Yes"),Validations!AM2,IF(AND(Information!G12="Yes",Causation!AI12="No"),Validations!AM3,IF(AND(NOT(Information!G12="Yes"),Causation!AF12="Yes"),Validations!AM2,IF(AND(NOT(Information!G12="Yes"),Causation!AF12="No"),Validations!AM3,"")))))</f>
        <v/>
      </c>
      <c r="Y10" s="1297"/>
      <c r="Z10" s="1297"/>
      <c r="AA10" s="1297"/>
      <c r="AB10" s="1297"/>
      <c r="AC10" s="1297"/>
      <c r="AD10" s="1297"/>
      <c r="AE10" s="1297"/>
      <c r="AF10" s="1297"/>
      <c r="AG10" s="1297"/>
      <c r="AH10" s="1297"/>
      <c r="AI10" s="1297"/>
      <c r="AJ10" s="1297"/>
      <c r="AK10" s="1298"/>
    </row>
    <row r="11" spans="2:37" ht="45" customHeight="1" thickTop="1" thickBot="1" x14ac:dyDescent="0.3">
      <c r="B11" s="1303" t="s">
        <v>437</v>
      </c>
      <c r="C11" s="1071"/>
      <c r="D11" s="1071"/>
      <c r="E11" s="1071"/>
      <c r="F11" s="1071"/>
      <c r="G11" s="1071"/>
      <c r="H11" s="1071"/>
      <c r="I11" s="1071"/>
      <c r="J11" s="1184"/>
      <c r="K11" s="1304" t="str">
        <f>IF(OR(Information!G31&lt;44105,ISBLANK(Information!G37),Information!G37=Validations!D4),"N/A",IF(AND(Information!G12="Yes",ISBLANK('Contingent charging'!AA82)),0,IF(AND(Information!G12="Yes",NOT(ISBLANK('Contingent charging'!AA82))),'Contingent charging'!AA82,'Contingent charging'!AA71)))</f>
        <v>N/A</v>
      </c>
      <c r="L11" s="1071"/>
      <c r="M11" s="1071"/>
      <c r="N11" s="1071"/>
      <c r="O11" s="1071"/>
      <c r="P11" s="1071"/>
      <c r="Q11" s="1071"/>
      <c r="R11" s="1071"/>
      <c r="S11" s="1071"/>
      <c r="T11" s="1071"/>
      <c r="U11" s="1071"/>
      <c r="V11" s="1071"/>
      <c r="W11" s="1184"/>
      <c r="X11" s="1305"/>
      <c r="Y11" s="1306"/>
      <c r="Z11" s="1306"/>
      <c r="AA11" s="1306"/>
      <c r="AB11" s="1306"/>
      <c r="AC11" s="1306"/>
      <c r="AD11" s="1306"/>
      <c r="AE11" s="1306"/>
      <c r="AF11" s="1306"/>
      <c r="AG11" s="1306"/>
      <c r="AH11" s="1306"/>
      <c r="AI11" s="1306"/>
      <c r="AJ11" s="1306"/>
      <c r="AK11" s="1306"/>
    </row>
    <row r="12" spans="2:37" ht="30" customHeight="1" thickTop="1" x14ac:dyDescent="0.25">
      <c r="B12" s="1276" t="s">
        <v>438</v>
      </c>
      <c r="C12" s="1277"/>
      <c r="D12" s="1277"/>
      <c r="E12" s="1277"/>
      <c r="F12" s="1277"/>
      <c r="G12" s="1277"/>
      <c r="H12" s="1277"/>
      <c r="I12" s="1277"/>
      <c r="J12" s="1278"/>
      <c r="K12" s="1285" t="str">
        <f>IF(NOT(Information!G36="Yes"),"N/A",IF(AND(Information!G12="Yes",ISBLANK('Insistent client'!AA48)),"",IF(AND(Information!G12="Yes",NOT(ISBLANK('Insistent client'!AA48))),'Insistent client'!AA48,'Insistent client'!AA37)))</f>
        <v>N/A</v>
      </c>
      <c r="L12" s="1277"/>
      <c r="M12" s="1277"/>
      <c r="N12" s="1277"/>
      <c r="O12" s="1277"/>
      <c r="P12" s="1277"/>
      <c r="Q12" s="1277"/>
      <c r="R12" s="1277"/>
      <c r="S12" s="1277"/>
      <c r="T12" s="1277"/>
      <c r="U12" s="1277"/>
      <c r="V12" s="1277"/>
      <c r="W12" s="1278"/>
      <c r="X12" s="1289" t="str">
        <f>IF(OR(NOT(K12=Validations!X3),NOT(Information!G34="Yes")),"",IF(AND(Information!G12="Yes",Causation!AI17="Yes"),Validations!AK2,IF(AND(Information!G12="Yes",Causation!AI17="No"),Validations!AK3,IF(AND(NOT(Information!G12="Yes"),Causation!AF17="Yes"),Validations!AK2,IF(AND(NOT(Information!G12="Yes"),Causation!AF17="No"),Validations!AK3,"")))))</f>
        <v/>
      </c>
      <c r="Y12" s="1290"/>
      <c r="Z12" s="1290"/>
      <c r="AA12" s="1290"/>
      <c r="AB12" s="1290"/>
      <c r="AC12" s="1290"/>
      <c r="AD12" s="1290"/>
      <c r="AE12" s="1290"/>
      <c r="AF12" s="1290"/>
      <c r="AG12" s="1290"/>
      <c r="AH12" s="1290"/>
      <c r="AI12" s="1290"/>
      <c r="AJ12" s="1290"/>
      <c r="AK12" s="1291"/>
    </row>
    <row r="13" spans="2:37" ht="30" customHeight="1" x14ac:dyDescent="0.25">
      <c r="B13" s="1279"/>
      <c r="C13" s="553"/>
      <c r="D13" s="553"/>
      <c r="E13" s="553"/>
      <c r="F13" s="553"/>
      <c r="G13" s="553"/>
      <c r="H13" s="553"/>
      <c r="I13" s="553"/>
      <c r="J13" s="1280"/>
      <c r="K13" s="1279"/>
      <c r="L13" s="553"/>
      <c r="M13" s="553"/>
      <c r="N13" s="553"/>
      <c r="O13" s="553"/>
      <c r="P13" s="553"/>
      <c r="Q13" s="553"/>
      <c r="R13" s="553"/>
      <c r="S13" s="553"/>
      <c r="T13" s="553"/>
      <c r="U13" s="553"/>
      <c r="V13" s="553"/>
      <c r="W13" s="1280"/>
      <c r="X13" s="1249" t="str">
        <f>IF(OR(NOT(K12=Validations!X3),NOT(Information!G34="No")),"",IF(AND(Information!G12="Yes",Causation!AI18="Yes"),Validations!AL2,IF(AND(Information!G12="Yes",Causation!AI18="No"),Validations!AL3,IF(AND(NOT(Information!G12="Yes"),Causation!AF18="Yes"),Validations!AL2,IF(AND(NOT(Information!G12="Yes"),Causation!AF18="No"),Validations!AL3,"")))))</f>
        <v/>
      </c>
      <c r="Y13" s="809"/>
      <c r="Z13" s="809"/>
      <c r="AA13" s="809"/>
      <c r="AB13" s="809"/>
      <c r="AC13" s="809"/>
      <c r="AD13" s="809"/>
      <c r="AE13" s="809"/>
      <c r="AF13" s="809"/>
      <c r="AG13" s="809"/>
      <c r="AH13" s="809"/>
      <c r="AI13" s="809"/>
      <c r="AJ13" s="809"/>
      <c r="AK13" s="1250"/>
    </row>
    <row r="14" spans="2:37" ht="42" customHeight="1" thickBot="1" x14ac:dyDescent="0.3">
      <c r="B14" s="1281"/>
      <c r="C14" s="1282"/>
      <c r="D14" s="1282"/>
      <c r="E14" s="1282"/>
      <c r="F14" s="1282"/>
      <c r="G14" s="1282"/>
      <c r="H14" s="1282"/>
      <c r="I14" s="1282"/>
      <c r="J14" s="1283"/>
      <c r="K14" s="1281"/>
      <c r="L14" s="1282"/>
      <c r="M14" s="1282"/>
      <c r="N14" s="1282"/>
      <c r="O14" s="1282"/>
      <c r="P14" s="1282"/>
      <c r="Q14" s="1282"/>
      <c r="R14" s="1282"/>
      <c r="S14" s="1282"/>
      <c r="T14" s="1282"/>
      <c r="U14" s="1282"/>
      <c r="V14" s="1282"/>
      <c r="W14" s="1283"/>
      <c r="X14" s="1286" t="str">
        <f>IF(NOT(K12=Validations!X3),"",IF(AND(Information!G12="Yes",Causation!AI19="Yes"),Validations!AM2,IF(AND(Information!G12="Yes",Causation!AI19="No"),Validations!AM3,IF(AND(NOT(Information!G12="Yes"),Causation!AF19="Yes"),Validations!AM2,IF(AND(NOT(Information!G12="Yes"),Causation!AF19="No"),Validations!AM3,"")))))</f>
        <v/>
      </c>
      <c r="Y14" s="1287"/>
      <c r="Z14" s="1287"/>
      <c r="AA14" s="1287"/>
      <c r="AB14" s="1287"/>
      <c r="AC14" s="1287"/>
      <c r="AD14" s="1287"/>
      <c r="AE14" s="1287"/>
      <c r="AF14" s="1287"/>
      <c r="AG14" s="1287"/>
      <c r="AH14" s="1287"/>
      <c r="AI14" s="1287"/>
      <c r="AJ14" s="1287"/>
      <c r="AK14" s="1288"/>
    </row>
    <row r="15" spans="2:37" ht="30" customHeight="1" thickTop="1" x14ac:dyDescent="0.25">
      <c r="B15" s="1284" t="s">
        <v>439</v>
      </c>
      <c r="C15" s="1252"/>
      <c r="D15" s="1252"/>
      <c r="E15" s="1252"/>
      <c r="F15" s="1252"/>
      <c r="G15" s="1252"/>
      <c r="H15" s="1252"/>
      <c r="I15" s="1252"/>
      <c r="J15" s="1253"/>
      <c r="K15" s="1251" t="str">
        <f>IF(ISBLANK(Information!X9),"N/A",IF(AND(Information!G12="Yes",ISBLANK(Disclosure!AA143)),"",IF(AND(Information!G12="Yes",NOT(ISBLANK(Disclosure!AA143))),Disclosure!AA143,Disclosure!AA132)))</f>
        <v>N/A</v>
      </c>
      <c r="L15" s="1252"/>
      <c r="M15" s="1252"/>
      <c r="N15" s="1252"/>
      <c r="O15" s="1252"/>
      <c r="P15" s="1252"/>
      <c r="Q15" s="1252"/>
      <c r="R15" s="1252"/>
      <c r="S15" s="1252"/>
      <c r="T15" s="1252"/>
      <c r="U15" s="1252"/>
      <c r="V15" s="1252"/>
      <c r="W15" s="1253"/>
      <c r="X15" s="1289" t="str">
        <f>IF(OR(NOT(K15=Validations!X3),NOT(Information!G34="Yes")),"",IF(AND(Information!G12="Yes",Causation!AI24="Yes"),Validations!AK2,IF(AND(Information!G12="Yes",Causation!AI24="No"),Validations!AK3,IF(AND(NOT(Information!G12="Yes"),Causation!AF24="Yes"),Validations!AK2,IF(AND(NOT(Information!G12="Yes"),Causation!AF24="No"),Validations!AK3,"")))))</f>
        <v/>
      </c>
      <c r="Y15" s="1290"/>
      <c r="Z15" s="1290"/>
      <c r="AA15" s="1290"/>
      <c r="AB15" s="1290"/>
      <c r="AC15" s="1290"/>
      <c r="AD15" s="1290"/>
      <c r="AE15" s="1290"/>
      <c r="AF15" s="1290"/>
      <c r="AG15" s="1290"/>
      <c r="AH15" s="1290"/>
      <c r="AI15" s="1290"/>
      <c r="AJ15" s="1290"/>
      <c r="AK15" s="1291"/>
    </row>
    <row r="16" spans="2:37" ht="30" customHeight="1" x14ac:dyDescent="0.25">
      <c r="B16" s="1254"/>
      <c r="C16" s="786"/>
      <c r="D16" s="786"/>
      <c r="E16" s="786"/>
      <c r="F16" s="786"/>
      <c r="G16" s="786"/>
      <c r="H16" s="786"/>
      <c r="I16" s="786"/>
      <c r="J16" s="1255"/>
      <c r="K16" s="1254"/>
      <c r="L16" s="786"/>
      <c r="M16" s="786"/>
      <c r="N16" s="786"/>
      <c r="O16" s="786"/>
      <c r="P16" s="786"/>
      <c r="Q16" s="786"/>
      <c r="R16" s="786"/>
      <c r="S16" s="786"/>
      <c r="T16" s="786"/>
      <c r="U16" s="786"/>
      <c r="V16" s="786"/>
      <c r="W16" s="1255"/>
      <c r="X16" s="1249" t="str">
        <f>IF(OR(NOT(K15=Validations!X3),NOT(Information!G34="No")),"",IF(AND(Information!G12="Yes",Causation!AI25="Yes"),Validations!AL2,IF(AND(Information!G12="Yes",Causation!AI25="No"),Validations!AL3,IF(AND(NOT(Information!G12="Yes"),Causation!AF25="Yes"),Validations!AL2,IF(AND(NOT(Information!G12="Yes"),Causation!AF25="No"),Validations!AL3,"")))))</f>
        <v/>
      </c>
      <c r="Y16" s="809"/>
      <c r="Z16" s="809"/>
      <c r="AA16" s="809"/>
      <c r="AB16" s="809"/>
      <c r="AC16" s="809"/>
      <c r="AD16" s="809"/>
      <c r="AE16" s="809"/>
      <c r="AF16" s="809"/>
      <c r="AG16" s="809"/>
      <c r="AH16" s="809"/>
      <c r="AI16" s="809"/>
      <c r="AJ16" s="809"/>
      <c r="AK16" s="1250"/>
    </row>
    <row r="17" spans="2:37 16384:16384" ht="42" customHeight="1" thickBot="1" x14ac:dyDescent="0.3">
      <c r="B17" s="1256"/>
      <c r="C17" s="1257"/>
      <c r="D17" s="1257"/>
      <c r="E17" s="1257"/>
      <c r="F17" s="1257"/>
      <c r="G17" s="1257"/>
      <c r="H17" s="1257"/>
      <c r="I17" s="1257"/>
      <c r="J17" s="1258"/>
      <c r="K17" s="1256"/>
      <c r="L17" s="1257"/>
      <c r="M17" s="1257"/>
      <c r="N17" s="1257"/>
      <c r="O17" s="1257"/>
      <c r="P17" s="1257"/>
      <c r="Q17" s="1257"/>
      <c r="R17" s="1257"/>
      <c r="S17" s="1257"/>
      <c r="T17" s="1257"/>
      <c r="U17" s="1257"/>
      <c r="V17" s="1257"/>
      <c r="W17" s="1258"/>
      <c r="X17" s="1286" t="str">
        <f>IF(NOT(K15=Validations!X3),"",IF(AND(Information!G12="Yes",Causation!AI26="Yes"),Validations!AM2,IF(AND(Information!G12="Yes",Causation!AI26="No"),Validations!AM3,IF(AND(NOT(Information!G12="Yes"),Causation!AF26="Yes"),Validations!AM2,IF(AND(NOT(Information!G12="Yes"),Causation!AF26="No"),Validations!AM3,"")))))</f>
        <v/>
      </c>
      <c r="Y17" s="1287"/>
      <c r="Z17" s="1287"/>
      <c r="AA17" s="1287"/>
      <c r="AB17" s="1287"/>
      <c r="AC17" s="1287"/>
      <c r="AD17" s="1287"/>
      <c r="AE17" s="1287"/>
      <c r="AF17" s="1287"/>
      <c r="AG17" s="1287"/>
      <c r="AH17" s="1287"/>
      <c r="AI17" s="1287"/>
      <c r="AJ17" s="1287"/>
      <c r="AK17" s="1288"/>
    </row>
    <row r="18" spans="2:37 16384:16384" ht="37.5" customHeight="1" thickTop="1" x14ac:dyDescent="0.3">
      <c r="B18" s="1299"/>
      <c r="C18" s="1300"/>
      <c r="D18" s="1300"/>
      <c r="E18" s="1300"/>
      <c r="F18" s="1300"/>
      <c r="G18" s="1300"/>
      <c r="H18" s="1300"/>
      <c r="I18" s="1300"/>
      <c r="J18" s="1300"/>
      <c r="K18" s="1300"/>
      <c r="L18" s="1300"/>
      <c r="M18" s="1301"/>
      <c r="N18" s="1301"/>
      <c r="O18" s="1301"/>
      <c r="P18" s="1301"/>
      <c r="Q18" s="1301"/>
      <c r="R18" s="1302"/>
      <c r="S18" s="1302"/>
      <c r="T18" s="1302"/>
      <c r="U18" s="1302"/>
      <c r="V18" s="1302"/>
      <c r="W18" s="1302"/>
      <c r="X18" s="1302"/>
      <c r="Y18" s="1302"/>
      <c r="Z18" s="1302"/>
      <c r="AA18" s="1302"/>
      <c r="AB18" s="1302"/>
      <c r="AC18" s="1302"/>
      <c r="AD18" s="1302"/>
      <c r="AE18" s="1302"/>
      <c r="AF18" s="1302"/>
      <c r="AG18" s="1302"/>
      <c r="AH18" s="1302"/>
      <c r="AI18" s="1302"/>
      <c r="AJ18" s="1302"/>
      <c r="AK18" s="1302"/>
    </row>
    <row r="19" spans="2:37 16384:16384" ht="30" customHeight="1" x14ac:dyDescent="0.35">
      <c r="B19" s="849" t="s">
        <v>440</v>
      </c>
      <c r="C19" s="850"/>
      <c r="D19" s="850"/>
      <c r="E19" s="850"/>
      <c r="F19" s="850"/>
      <c r="G19" s="850"/>
      <c r="H19" s="850"/>
      <c r="I19" s="850"/>
      <c r="J19" s="850"/>
      <c r="K19" s="850"/>
      <c r="L19" s="850"/>
      <c r="M19" s="850"/>
      <c r="N19" s="850"/>
      <c r="O19" s="850"/>
      <c r="P19" s="850"/>
      <c r="Q19" s="850"/>
      <c r="R19" s="850"/>
      <c r="S19" s="850"/>
      <c r="T19" s="850"/>
      <c r="U19" s="850"/>
      <c r="V19" s="850"/>
      <c r="W19" s="850"/>
      <c r="X19" s="850"/>
      <c r="Y19" s="850"/>
      <c r="Z19" s="850"/>
      <c r="AA19" s="850"/>
      <c r="AB19" s="850"/>
      <c r="AC19" s="850"/>
      <c r="AD19" s="850"/>
      <c r="AE19" s="851"/>
      <c r="AF19" s="851"/>
      <c r="AG19" s="851"/>
      <c r="AH19" s="851"/>
      <c r="AI19" s="851"/>
      <c r="AJ19" s="851"/>
      <c r="AK19" s="851"/>
    </row>
    <row r="20" spans="2:37 16384:16384" ht="30" customHeight="1" thickBot="1" x14ac:dyDescent="0.3"/>
    <row r="21" spans="2:37 16384:16384" s="17" customFormat="1" ht="30" customHeight="1" thickBot="1" x14ac:dyDescent="0.35">
      <c r="B21" s="1234" t="s">
        <v>217</v>
      </c>
      <c r="C21" s="1235"/>
      <c r="D21" s="1235"/>
      <c r="E21" s="1235"/>
      <c r="F21" s="1235"/>
      <c r="G21" s="1235"/>
      <c r="H21" s="1235"/>
      <c r="I21" s="1235"/>
      <c r="J21" s="1235"/>
      <c r="K21" s="1235"/>
      <c r="L21" s="1235"/>
      <c r="M21" s="1235"/>
      <c r="N21" s="1235"/>
      <c r="O21" s="1235"/>
      <c r="P21" s="1235"/>
      <c r="Q21" s="1235"/>
      <c r="R21" s="1235"/>
      <c r="S21" s="1235"/>
      <c r="T21" s="1235"/>
      <c r="U21" s="1235"/>
      <c r="V21" s="1235"/>
      <c r="W21" s="1235"/>
      <c r="X21" s="1235"/>
      <c r="Y21" s="1235"/>
      <c r="Z21" s="1235"/>
      <c r="AA21" s="1235"/>
      <c r="AB21" s="1235"/>
      <c r="AC21" s="1235"/>
      <c r="AD21" s="1235"/>
      <c r="AE21" s="1235"/>
      <c r="AF21" s="1235"/>
      <c r="AG21" s="1235"/>
      <c r="AH21" s="1235"/>
      <c r="AI21" s="1235"/>
      <c r="AJ21" s="1235"/>
      <c r="AK21" s="1236"/>
      <c r="XFD21" s="32"/>
    </row>
    <row r="22" spans="2:37 16384:16384" s="17" customFormat="1" ht="30" customHeight="1" x14ac:dyDescent="0.3">
      <c r="B22" s="1263" t="str">
        <f>IF(ISBLANK(Information!B288),"",Information!B288)</f>
        <v/>
      </c>
      <c r="C22" s="1264"/>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5"/>
    </row>
    <row r="23" spans="2:37 16384:16384" s="17" customFormat="1" ht="30" customHeight="1" x14ac:dyDescent="0.3">
      <c r="B23" s="1266"/>
      <c r="C23" s="1267"/>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8"/>
    </row>
    <row r="24" spans="2:37 16384:16384" s="17" customFormat="1" ht="30" customHeight="1" thickBot="1" x14ac:dyDescent="0.35">
      <c r="B24" s="1269"/>
      <c r="C24" s="1270"/>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1"/>
    </row>
    <row r="25" spans="2:37 16384:16384" s="17" customFormat="1" ht="30" customHeight="1" thickBot="1" x14ac:dyDescent="0.35">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row>
    <row r="26" spans="2:37 16384:16384" s="17" customFormat="1" ht="30" customHeight="1" thickBot="1" x14ac:dyDescent="0.35">
      <c r="B26" s="1261" t="s">
        <v>431</v>
      </c>
      <c r="C26" s="1293"/>
      <c r="D26" s="1293"/>
      <c r="E26" s="1293"/>
      <c r="F26" s="1293"/>
      <c r="G26" s="1293"/>
      <c r="H26" s="1293"/>
      <c r="I26" s="1293"/>
      <c r="J26" s="1293"/>
      <c r="K26" s="1261" t="str">
        <f>K5</f>
        <v>N/A</v>
      </c>
      <c r="L26" s="1293"/>
      <c r="M26" s="1293"/>
      <c r="N26" s="1293"/>
      <c r="O26" s="1293"/>
      <c r="P26" s="1293"/>
      <c r="Q26" s="1293"/>
      <c r="R26" s="1293"/>
      <c r="S26" s="1293"/>
      <c r="T26" s="1293"/>
      <c r="U26" s="1293"/>
      <c r="V26" s="1293"/>
      <c r="W26" s="1293"/>
      <c r="X26" s="1293"/>
      <c r="Y26" s="1293"/>
      <c r="Z26" s="1293"/>
      <c r="AA26" s="1293"/>
      <c r="AB26" s="1293"/>
      <c r="AC26" s="1293"/>
      <c r="AD26" s="1293"/>
      <c r="AE26" s="1293"/>
      <c r="AF26" s="1293"/>
      <c r="AG26" s="1293"/>
      <c r="AH26" s="1293"/>
      <c r="AI26" s="1293"/>
      <c r="AJ26" s="1293"/>
      <c r="AK26" s="1293"/>
    </row>
    <row r="27" spans="2:37 16384:16384" s="17" customFormat="1" ht="30" customHeight="1" thickBot="1" x14ac:dyDescent="0.35">
      <c r="B27" s="1259"/>
      <c r="C27" s="1260"/>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row>
    <row r="28" spans="2:37 16384:16384" s="17" customFormat="1" ht="30" customHeight="1" thickBot="1" x14ac:dyDescent="0.35">
      <c r="B28" s="1260"/>
      <c r="C28" s="1260"/>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row>
    <row r="29" spans="2:37 16384:16384" s="17" customFormat="1" ht="30" customHeight="1" thickBot="1" x14ac:dyDescent="0.35">
      <c r="B29" s="1260"/>
      <c r="C29" s="1260"/>
      <c r="D29" s="1260"/>
      <c r="E29" s="1260"/>
      <c r="F29" s="1260"/>
      <c r="G29" s="1260"/>
      <c r="H29" s="1260"/>
      <c r="I29" s="1260"/>
      <c r="J29" s="1260"/>
      <c r="K29" s="1260"/>
      <c r="L29" s="1260"/>
      <c r="M29" s="1260"/>
      <c r="N29" s="1260"/>
      <c r="O29" s="1260"/>
      <c r="P29" s="1260"/>
      <c r="Q29" s="1260"/>
      <c r="R29" s="1260"/>
      <c r="S29" s="1260"/>
      <c r="T29" s="1260"/>
      <c r="U29" s="1260"/>
      <c r="V29" s="1260"/>
      <c r="W29" s="1260"/>
      <c r="X29" s="1260"/>
      <c r="Y29" s="1260"/>
      <c r="Z29" s="1260"/>
      <c r="AA29" s="1260"/>
      <c r="AB29" s="1260"/>
      <c r="AC29" s="1260"/>
      <c r="AD29" s="1260"/>
      <c r="AE29" s="1260"/>
      <c r="AF29" s="1260"/>
      <c r="AG29" s="1260"/>
      <c r="AH29" s="1260"/>
      <c r="AI29" s="1260"/>
      <c r="AJ29" s="1260"/>
      <c r="AK29" s="1260"/>
    </row>
    <row r="30" spans="2:37 16384:16384" ht="30" customHeight="1" thickBot="1" x14ac:dyDescent="0.3"/>
    <row r="31" spans="2:37 16384:16384" s="17" customFormat="1" ht="30" customHeight="1" thickBot="1" x14ac:dyDescent="0.35">
      <c r="B31" s="1234" t="s">
        <v>432</v>
      </c>
      <c r="C31" s="1235"/>
      <c r="D31" s="1235"/>
      <c r="E31" s="1235"/>
      <c r="F31" s="1235"/>
      <c r="G31" s="1235"/>
      <c r="H31" s="1235"/>
      <c r="I31" s="1235"/>
      <c r="J31" s="1236"/>
      <c r="K31" s="1237" t="str">
        <f>K6</f>
        <v>N/A</v>
      </c>
      <c r="L31" s="1238"/>
      <c r="M31" s="1238"/>
      <c r="N31" s="1238"/>
      <c r="O31" s="1238"/>
      <c r="P31" s="1238"/>
      <c r="Q31" s="1238"/>
      <c r="R31" s="1238"/>
      <c r="S31" s="1238"/>
      <c r="T31" s="1238"/>
      <c r="U31" s="1238"/>
      <c r="V31" s="1238"/>
      <c r="W31" s="1238"/>
      <c r="X31" s="1238"/>
      <c r="Y31" s="1238"/>
      <c r="Z31" s="1238"/>
      <c r="AA31" s="1238"/>
      <c r="AB31" s="1238"/>
      <c r="AC31" s="1238"/>
      <c r="AD31" s="1238"/>
      <c r="AE31" s="1238"/>
      <c r="AF31" s="1238"/>
      <c r="AG31" s="1238"/>
      <c r="AH31" s="1238"/>
      <c r="AI31" s="1238"/>
      <c r="AJ31" s="1238"/>
      <c r="AK31" s="1239"/>
      <c r="XFD31" s="32"/>
    </row>
    <row r="32" spans="2:37 16384:16384" s="17" customFormat="1" ht="30" customHeight="1" x14ac:dyDescent="0.3">
      <c r="B32" s="1240"/>
      <c r="C32" s="1241"/>
      <c r="D32" s="1241"/>
      <c r="E32" s="1241"/>
      <c r="F32" s="1241"/>
      <c r="G32" s="1241"/>
      <c r="H32" s="1241"/>
      <c r="I32" s="1241"/>
      <c r="J32" s="1241"/>
      <c r="K32" s="1241"/>
      <c r="L32" s="1241"/>
      <c r="M32" s="1241"/>
      <c r="N32" s="1241"/>
      <c r="O32" s="1241"/>
      <c r="P32" s="1241"/>
      <c r="Q32" s="1241"/>
      <c r="R32" s="1241"/>
      <c r="S32" s="1241"/>
      <c r="T32" s="1241"/>
      <c r="U32" s="1241"/>
      <c r="V32" s="1241"/>
      <c r="W32" s="1241"/>
      <c r="X32" s="1241"/>
      <c r="Y32" s="1241"/>
      <c r="Z32" s="1241"/>
      <c r="AA32" s="1241"/>
      <c r="AB32" s="1241"/>
      <c r="AC32" s="1241"/>
      <c r="AD32" s="1241"/>
      <c r="AE32" s="1241"/>
      <c r="AF32" s="1241"/>
      <c r="AG32" s="1241"/>
      <c r="AH32" s="1241"/>
      <c r="AI32" s="1241"/>
      <c r="AJ32" s="1241"/>
      <c r="AK32" s="1242"/>
    </row>
    <row r="33" spans="2:37" s="17" customFormat="1" ht="30" customHeight="1" x14ac:dyDescent="0.3">
      <c r="B33" s="1243"/>
      <c r="C33" s="1244"/>
      <c r="D33" s="1244"/>
      <c r="E33" s="1244"/>
      <c r="F33" s="1244"/>
      <c r="G33" s="1244"/>
      <c r="H33" s="1244"/>
      <c r="I33" s="1244"/>
      <c r="J33" s="1244"/>
      <c r="K33" s="1244"/>
      <c r="L33" s="1244"/>
      <c r="M33" s="1244"/>
      <c r="N33" s="1244"/>
      <c r="O33" s="1244"/>
      <c r="P33" s="1244"/>
      <c r="Q33" s="1244"/>
      <c r="R33" s="1244"/>
      <c r="S33" s="1244"/>
      <c r="T33" s="1244"/>
      <c r="U33" s="1244"/>
      <c r="V33" s="1244"/>
      <c r="W33" s="1244"/>
      <c r="X33" s="1244"/>
      <c r="Y33" s="1244"/>
      <c r="Z33" s="1244"/>
      <c r="AA33" s="1244"/>
      <c r="AB33" s="1244"/>
      <c r="AC33" s="1244"/>
      <c r="AD33" s="1244"/>
      <c r="AE33" s="1244"/>
      <c r="AF33" s="1244"/>
      <c r="AG33" s="1244"/>
      <c r="AH33" s="1244"/>
      <c r="AI33" s="1244"/>
      <c r="AJ33" s="1244"/>
      <c r="AK33" s="1245"/>
    </row>
    <row r="34" spans="2:37" s="17" customFormat="1" ht="30" customHeight="1" thickBot="1" x14ac:dyDescent="0.35">
      <c r="B34" s="1246"/>
      <c r="C34" s="1247"/>
      <c r="D34" s="1247"/>
      <c r="E34" s="1247"/>
      <c r="F34" s="1247"/>
      <c r="G34" s="1247"/>
      <c r="H34" s="1247"/>
      <c r="I34" s="1247"/>
      <c r="J34" s="1247"/>
      <c r="K34" s="1247"/>
      <c r="L34" s="1247"/>
      <c r="M34" s="1247"/>
      <c r="N34" s="1247"/>
      <c r="O34" s="1247"/>
      <c r="P34" s="1247"/>
      <c r="Q34" s="1247"/>
      <c r="R34" s="1247"/>
      <c r="S34" s="1247"/>
      <c r="T34" s="1247"/>
      <c r="U34" s="1247"/>
      <c r="V34" s="1247"/>
      <c r="W34" s="1247"/>
      <c r="X34" s="1247"/>
      <c r="Y34" s="1247"/>
      <c r="Z34" s="1247"/>
      <c r="AA34" s="1247"/>
      <c r="AB34" s="1247"/>
      <c r="AC34" s="1247"/>
      <c r="AD34" s="1247"/>
      <c r="AE34" s="1247"/>
      <c r="AF34" s="1247"/>
      <c r="AG34" s="1247"/>
      <c r="AH34" s="1247"/>
      <c r="AI34" s="1247"/>
      <c r="AJ34" s="1247"/>
      <c r="AK34" s="1248"/>
    </row>
    <row r="35" spans="2:37" s="17" customFormat="1" ht="30" customHeight="1" thickBot="1" x14ac:dyDescent="0.35">
      <c r="B35" s="175"/>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row>
    <row r="36" spans="2:37" s="17" customFormat="1" ht="30" customHeight="1" thickBot="1" x14ac:dyDescent="0.35">
      <c r="B36" s="1261" t="s">
        <v>433</v>
      </c>
      <c r="C36" s="1262"/>
      <c r="D36" s="1262"/>
      <c r="E36" s="1262"/>
      <c r="F36" s="1262"/>
      <c r="G36" s="1262"/>
      <c r="H36" s="1262"/>
      <c r="I36" s="1262"/>
      <c r="J36" s="1262"/>
      <c r="K36" s="1261" t="str">
        <f>K7</f>
        <v>N/A</v>
      </c>
      <c r="L36" s="1262"/>
      <c r="M36" s="1262"/>
      <c r="N36" s="1262"/>
      <c r="O36" s="1262"/>
      <c r="P36" s="1262"/>
      <c r="Q36" s="1262"/>
      <c r="R36" s="1262"/>
      <c r="S36" s="1262"/>
      <c r="T36" s="1262"/>
      <c r="U36" s="1262"/>
      <c r="V36" s="1262"/>
      <c r="W36" s="1262"/>
      <c r="X36" s="1262"/>
      <c r="Y36" s="1262"/>
      <c r="Z36" s="1262"/>
      <c r="AA36" s="1262"/>
      <c r="AB36" s="1262"/>
      <c r="AC36" s="1262"/>
      <c r="AD36" s="1262"/>
      <c r="AE36" s="1262"/>
      <c r="AF36" s="1262"/>
      <c r="AG36" s="1262"/>
      <c r="AH36" s="1262"/>
      <c r="AI36" s="1262"/>
      <c r="AJ36" s="1262"/>
      <c r="AK36" s="1262"/>
    </row>
    <row r="37" spans="2:37" s="17" customFormat="1" ht="30" customHeight="1" thickBot="1" x14ac:dyDescent="0.35">
      <c r="B37" s="1259"/>
      <c r="C37" s="1260"/>
      <c r="D37" s="1260"/>
      <c r="E37" s="1260"/>
      <c r="F37" s="1260"/>
      <c r="G37" s="1260"/>
      <c r="H37" s="1260"/>
      <c r="I37" s="1260"/>
      <c r="J37" s="1260"/>
      <c r="K37" s="1260"/>
      <c r="L37" s="1260"/>
      <c r="M37" s="1260"/>
      <c r="N37" s="1260"/>
      <c r="O37" s="1260"/>
      <c r="P37" s="1260"/>
      <c r="Q37" s="1260"/>
      <c r="R37" s="1260"/>
      <c r="S37" s="1260"/>
      <c r="T37" s="1260"/>
      <c r="U37" s="1260"/>
      <c r="V37" s="1260"/>
      <c r="W37" s="1260"/>
      <c r="X37" s="1260"/>
      <c r="Y37" s="1260"/>
      <c r="Z37" s="1260"/>
      <c r="AA37" s="1260"/>
      <c r="AB37" s="1260"/>
      <c r="AC37" s="1260"/>
      <c r="AD37" s="1260"/>
      <c r="AE37" s="1260"/>
      <c r="AF37" s="1260"/>
      <c r="AG37" s="1260"/>
      <c r="AH37" s="1260"/>
      <c r="AI37" s="1260"/>
      <c r="AJ37" s="1260"/>
      <c r="AK37" s="1260"/>
    </row>
    <row r="38" spans="2:37" s="17" customFormat="1" ht="30" customHeight="1" thickBot="1" x14ac:dyDescent="0.35">
      <c r="B38" s="1260"/>
      <c r="C38" s="1260"/>
      <c r="D38" s="1260"/>
      <c r="E38" s="1260"/>
      <c r="F38" s="1260"/>
      <c r="G38" s="1260"/>
      <c r="H38" s="1260"/>
      <c r="I38" s="1260"/>
      <c r="J38" s="1260"/>
      <c r="K38" s="1260"/>
      <c r="L38" s="1260"/>
      <c r="M38" s="1260"/>
      <c r="N38" s="1260"/>
      <c r="O38" s="1260"/>
      <c r="P38" s="1260"/>
      <c r="Q38" s="1260"/>
      <c r="R38" s="1260"/>
      <c r="S38" s="1260"/>
      <c r="T38" s="1260"/>
      <c r="U38" s="1260"/>
      <c r="V38" s="1260"/>
      <c r="W38" s="1260"/>
      <c r="X38" s="1260"/>
      <c r="Y38" s="1260"/>
      <c r="Z38" s="1260"/>
      <c r="AA38" s="1260"/>
      <c r="AB38" s="1260"/>
      <c r="AC38" s="1260"/>
      <c r="AD38" s="1260"/>
      <c r="AE38" s="1260"/>
      <c r="AF38" s="1260"/>
      <c r="AG38" s="1260"/>
      <c r="AH38" s="1260"/>
      <c r="AI38" s="1260"/>
      <c r="AJ38" s="1260"/>
      <c r="AK38" s="1260"/>
    </row>
    <row r="39" spans="2:37" s="17" customFormat="1" ht="30" customHeight="1" thickBot="1" x14ac:dyDescent="0.35">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row>
    <row r="40" spans="2:37" ht="30" customHeight="1" thickBot="1" x14ac:dyDescent="0.3"/>
    <row r="41" spans="2:37" s="17" customFormat="1" ht="30" customHeight="1" thickBot="1" x14ac:dyDescent="0.35">
      <c r="B41" s="1234" t="s">
        <v>435</v>
      </c>
      <c r="C41" s="1235"/>
      <c r="D41" s="1235"/>
      <c r="E41" s="1235"/>
      <c r="F41" s="1235"/>
      <c r="G41" s="1235"/>
      <c r="H41" s="1235"/>
      <c r="I41" s="1235"/>
      <c r="J41" s="1236"/>
      <c r="K41" s="1237" t="str">
        <f>K8</f>
        <v>N/A</v>
      </c>
      <c r="L41" s="1238"/>
      <c r="M41" s="1238"/>
      <c r="N41" s="1238"/>
      <c r="O41" s="1238"/>
      <c r="P41" s="1238"/>
      <c r="Q41" s="1238"/>
      <c r="R41" s="1238"/>
      <c r="S41" s="1238"/>
      <c r="T41" s="1238"/>
      <c r="U41" s="1238"/>
      <c r="V41" s="1238"/>
      <c r="W41" s="1238"/>
      <c r="X41" s="1238"/>
      <c r="Y41" s="1238"/>
      <c r="Z41" s="1238"/>
      <c r="AA41" s="1238"/>
      <c r="AB41" s="1238"/>
      <c r="AC41" s="1238"/>
      <c r="AD41" s="1238"/>
      <c r="AE41" s="1238"/>
      <c r="AF41" s="1238"/>
      <c r="AG41" s="1238"/>
      <c r="AH41" s="1238"/>
      <c r="AI41" s="1238"/>
      <c r="AJ41" s="1238"/>
      <c r="AK41" s="1239"/>
    </row>
    <row r="42" spans="2:37" s="17" customFormat="1" ht="30" customHeight="1" x14ac:dyDescent="0.3">
      <c r="B42" s="1240"/>
      <c r="C42" s="1241"/>
      <c r="D42" s="1241"/>
      <c r="E42" s="1241"/>
      <c r="F42" s="1241"/>
      <c r="G42" s="1241"/>
      <c r="H42" s="1241"/>
      <c r="I42" s="1241"/>
      <c r="J42" s="1241"/>
      <c r="K42" s="1241"/>
      <c r="L42" s="1241"/>
      <c r="M42" s="1241"/>
      <c r="N42" s="1241"/>
      <c r="O42" s="1241"/>
      <c r="P42" s="1241"/>
      <c r="Q42" s="1241"/>
      <c r="R42" s="1241"/>
      <c r="S42" s="1241"/>
      <c r="T42" s="1241"/>
      <c r="U42" s="1241"/>
      <c r="V42" s="1241"/>
      <c r="W42" s="1241"/>
      <c r="X42" s="1241"/>
      <c r="Y42" s="1241"/>
      <c r="Z42" s="1241"/>
      <c r="AA42" s="1241"/>
      <c r="AB42" s="1241"/>
      <c r="AC42" s="1241"/>
      <c r="AD42" s="1241"/>
      <c r="AE42" s="1241"/>
      <c r="AF42" s="1241"/>
      <c r="AG42" s="1241"/>
      <c r="AH42" s="1241"/>
      <c r="AI42" s="1241"/>
      <c r="AJ42" s="1241"/>
      <c r="AK42" s="1242"/>
    </row>
    <row r="43" spans="2:37" s="17" customFormat="1" ht="30" customHeight="1" x14ac:dyDescent="0.3">
      <c r="B43" s="1243"/>
      <c r="C43" s="1244"/>
      <c r="D43" s="1244"/>
      <c r="E43" s="1244"/>
      <c r="F43" s="1244"/>
      <c r="G43" s="1244"/>
      <c r="H43" s="1244"/>
      <c r="I43" s="1244"/>
      <c r="J43" s="1244"/>
      <c r="K43" s="1244"/>
      <c r="L43" s="1244"/>
      <c r="M43" s="1244"/>
      <c r="N43" s="1244"/>
      <c r="O43" s="1244"/>
      <c r="P43" s="1244"/>
      <c r="Q43" s="1244"/>
      <c r="R43" s="1244"/>
      <c r="S43" s="1244"/>
      <c r="T43" s="1244"/>
      <c r="U43" s="1244"/>
      <c r="V43" s="1244"/>
      <c r="W43" s="1244"/>
      <c r="X43" s="1244"/>
      <c r="Y43" s="1244"/>
      <c r="Z43" s="1244"/>
      <c r="AA43" s="1244"/>
      <c r="AB43" s="1244"/>
      <c r="AC43" s="1244"/>
      <c r="AD43" s="1244"/>
      <c r="AE43" s="1244"/>
      <c r="AF43" s="1244"/>
      <c r="AG43" s="1244"/>
      <c r="AH43" s="1244"/>
      <c r="AI43" s="1244"/>
      <c r="AJ43" s="1244"/>
      <c r="AK43" s="1245"/>
    </row>
    <row r="44" spans="2:37" s="17" customFormat="1" ht="30" customHeight="1" thickBot="1" x14ac:dyDescent="0.35">
      <c r="B44" s="1246"/>
      <c r="C44" s="1247"/>
      <c r="D44" s="1247"/>
      <c r="E44" s="1247"/>
      <c r="F44" s="1247"/>
      <c r="G44" s="1247"/>
      <c r="H44" s="1247"/>
      <c r="I44" s="1247"/>
      <c r="J44" s="1247"/>
      <c r="K44" s="1247"/>
      <c r="L44" s="1247"/>
      <c r="M44" s="1247"/>
      <c r="N44" s="1247"/>
      <c r="O44" s="1247"/>
      <c r="P44" s="1247"/>
      <c r="Q44" s="1247"/>
      <c r="R44" s="1247"/>
      <c r="S44" s="1247"/>
      <c r="T44" s="1247"/>
      <c r="U44" s="1247"/>
      <c r="V44" s="1247"/>
      <c r="W44" s="1247"/>
      <c r="X44" s="1247"/>
      <c r="Y44" s="1247"/>
      <c r="Z44" s="1247"/>
      <c r="AA44" s="1247"/>
      <c r="AB44" s="1247"/>
      <c r="AC44" s="1247"/>
      <c r="AD44" s="1247"/>
      <c r="AE44" s="1247"/>
      <c r="AF44" s="1247"/>
      <c r="AG44" s="1247"/>
      <c r="AH44" s="1247"/>
      <c r="AI44" s="1247"/>
      <c r="AJ44" s="1247"/>
      <c r="AK44" s="1248"/>
    </row>
    <row r="45" spans="2:37" ht="30" customHeight="1" thickBot="1" x14ac:dyDescent="0.3"/>
    <row r="46" spans="2:37" s="17" customFormat="1" ht="30" customHeight="1" thickBot="1" x14ac:dyDescent="0.35">
      <c r="B46" s="1234" t="s">
        <v>436</v>
      </c>
      <c r="C46" s="1235"/>
      <c r="D46" s="1235"/>
      <c r="E46" s="1235"/>
      <c r="F46" s="1235"/>
      <c r="G46" s="1235"/>
      <c r="H46" s="1235"/>
      <c r="I46" s="1235"/>
      <c r="J46" s="1236"/>
      <c r="K46" s="1237" t="str">
        <f>K10</f>
        <v>N/A</v>
      </c>
      <c r="L46" s="1238"/>
      <c r="M46" s="1238"/>
      <c r="N46" s="1238"/>
      <c r="O46" s="1238"/>
      <c r="P46" s="1238"/>
      <c r="Q46" s="1238"/>
      <c r="R46" s="1238"/>
      <c r="S46" s="1238"/>
      <c r="T46" s="1238"/>
      <c r="U46" s="1238"/>
      <c r="V46" s="1238"/>
      <c r="W46" s="1238"/>
      <c r="X46" s="1238"/>
      <c r="Y46" s="1238"/>
      <c r="Z46" s="1238"/>
      <c r="AA46" s="1238"/>
      <c r="AB46" s="1238"/>
      <c r="AC46" s="1238"/>
      <c r="AD46" s="1238"/>
      <c r="AE46" s="1238"/>
      <c r="AF46" s="1238"/>
      <c r="AG46" s="1238"/>
      <c r="AH46" s="1238"/>
      <c r="AI46" s="1238"/>
      <c r="AJ46" s="1238"/>
      <c r="AK46" s="1239"/>
    </row>
    <row r="47" spans="2:37" s="17" customFormat="1" ht="30" customHeight="1" x14ac:dyDescent="0.3">
      <c r="B47" s="1240"/>
      <c r="C47" s="1241"/>
      <c r="D47" s="1241"/>
      <c r="E47" s="1241"/>
      <c r="F47" s="1241"/>
      <c r="G47" s="1241"/>
      <c r="H47" s="1241"/>
      <c r="I47" s="1241"/>
      <c r="J47" s="1241"/>
      <c r="K47" s="1241"/>
      <c r="L47" s="1241"/>
      <c r="M47" s="1241"/>
      <c r="N47" s="1241"/>
      <c r="O47" s="1241"/>
      <c r="P47" s="1241"/>
      <c r="Q47" s="1241"/>
      <c r="R47" s="1241"/>
      <c r="S47" s="1241"/>
      <c r="T47" s="1241"/>
      <c r="U47" s="1241"/>
      <c r="V47" s="1241"/>
      <c r="W47" s="1241"/>
      <c r="X47" s="1241"/>
      <c r="Y47" s="1241"/>
      <c r="Z47" s="1241"/>
      <c r="AA47" s="1241"/>
      <c r="AB47" s="1241"/>
      <c r="AC47" s="1241"/>
      <c r="AD47" s="1241"/>
      <c r="AE47" s="1241"/>
      <c r="AF47" s="1241"/>
      <c r="AG47" s="1241"/>
      <c r="AH47" s="1241"/>
      <c r="AI47" s="1241"/>
      <c r="AJ47" s="1241"/>
      <c r="AK47" s="1242"/>
    </row>
    <row r="48" spans="2:37" s="17" customFormat="1" ht="30" customHeight="1" x14ac:dyDescent="0.3">
      <c r="B48" s="1243"/>
      <c r="C48" s="1244"/>
      <c r="D48" s="1244"/>
      <c r="E48" s="1244"/>
      <c r="F48" s="1244"/>
      <c r="G48" s="1244"/>
      <c r="H48" s="1244"/>
      <c r="I48" s="1244"/>
      <c r="J48" s="1244"/>
      <c r="K48" s="1244"/>
      <c r="L48" s="1244"/>
      <c r="M48" s="1244"/>
      <c r="N48" s="1244"/>
      <c r="O48" s="1244"/>
      <c r="P48" s="1244"/>
      <c r="Q48" s="1244"/>
      <c r="R48" s="1244"/>
      <c r="S48" s="1244"/>
      <c r="T48" s="1244"/>
      <c r="U48" s="1244"/>
      <c r="V48" s="1244"/>
      <c r="W48" s="1244"/>
      <c r="X48" s="1244"/>
      <c r="Y48" s="1244"/>
      <c r="Z48" s="1244"/>
      <c r="AA48" s="1244"/>
      <c r="AB48" s="1244"/>
      <c r="AC48" s="1244"/>
      <c r="AD48" s="1244"/>
      <c r="AE48" s="1244"/>
      <c r="AF48" s="1244"/>
      <c r="AG48" s="1244"/>
      <c r="AH48" s="1244"/>
      <c r="AI48" s="1244"/>
      <c r="AJ48" s="1244"/>
      <c r="AK48" s="1245"/>
    </row>
    <row r="49" spans="2:37" s="17" customFormat="1" ht="30" customHeight="1" thickBot="1" x14ac:dyDescent="0.35">
      <c r="B49" s="1246"/>
      <c r="C49" s="1247"/>
      <c r="D49" s="1247"/>
      <c r="E49" s="1247"/>
      <c r="F49" s="1247"/>
      <c r="G49" s="1247"/>
      <c r="H49" s="1247"/>
      <c r="I49" s="1247"/>
      <c r="J49" s="1247"/>
      <c r="K49" s="1247"/>
      <c r="L49" s="1247"/>
      <c r="M49" s="1247"/>
      <c r="N49" s="1247"/>
      <c r="O49" s="1247"/>
      <c r="P49" s="1247"/>
      <c r="Q49" s="1247"/>
      <c r="R49" s="1247"/>
      <c r="S49" s="1247"/>
      <c r="T49" s="1247"/>
      <c r="U49" s="1247"/>
      <c r="V49" s="1247"/>
      <c r="W49" s="1247"/>
      <c r="X49" s="1247"/>
      <c r="Y49" s="1247"/>
      <c r="Z49" s="1247"/>
      <c r="AA49" s="1247"/>
      <c r="AB49" s="1247"/>
      <c r="AC49" s="1247"/>
      <c r="AD49" s="1247"/>
      <c r="AE49" s="1247"/>
      <c r="AF49" s="1247"/>
      <c r="AG49" s="1247"/>
      <c r="AH49" s="1247"/>
      <c r="AI49" s="1247"/>
      <c r="AJ49" s="1247"/>
      <c r="AK49" s="1248"/>
    </row>
    <row r="50" spans="2:37" ht="30" customHeight="1" thickBot="1" x14ac:dyDescent="0.3"/>
    <row r="51" spans="2:37" ht="30" customHeight="1" thickBot="1" x14ac:dyDescent="0.3">
      <c r="B51" s="1234" t="s">
        <v>437</v>
      </c>
      <c r="C51" s="1235"/>
      <c r="D51" s="1235"/>
      <c r="E51" s="1235"/>
      <c r="F51" s="1235"/>
      <c r="G51" s="1235"/>
      <c r="H51" s="1235"/>
      <c r="I51" s="1235"/>
      <c r="J51" s="1236"/>
      <c r="K51" s="1237" t="str">
        <f>K11</f>
        <v>N/A</v>
      </c>
      <c r="L51" s="1238"/>
      <c r="M51" s="1238"/>
      <c r="N51" s="1238"/>
      <c r="O51" s="1238"/>
      <c r="P51" s="1238"/>
      <c r="Q51" s="1238"/>
      <c r="R51" s="1238"/>
      <c r="S51" s="1238"/>
      <c r="T51" s="1238"/>
      <c r="U51" s="1238"/>
      <c r="V51" s="1238"/>
      <c r="W51" s="1238"/>
      <c r="X51" s="1238"/>
      <c r="Y51" s="1238"/>
      <c r="Z51" s="1238"/>
      <c r="AA51" s="1238"/>
      <c r="AB51" s="1238"/>
      <c r="AC51" s="1238"/>
      <c r="AD51" s="1238"/>
      <c r="AE51" s="1238"/>
      <c r="AF51" s="1238"/>
      <c r="AG51" s="1238"/>
      <c r="AH51" s="1238"/>
      <c r="AI51" s="1238"/>
      <c r="AJ51" s="1238"/>
      <c r="AK51" s="1239"/>
    </row>
    <row r="52" spans="2:37" ht="30" customHeight="1" x14ac:dyDescent="0.25">
      <c r="B52" s="1240"/>
      <c r="C52" s="1241"/>
      <c r="D52" s="1241"/>
      <c r="E52" s="1241"/>
      <c r="F52" s="1241"/>
      <c r="G52" s="1241"/>
      <c r="H52" s="1241"/>
      <c r="I52" s="1241"/>
      <c r="J52" s="1241"/>
      <c r="K52" s="1241"/>
      <c r="L52" s="1241"/>
      <c r="M52" s="1241"/>
      <c r="N52" s="1241"/>
      <c r="O52" s="1241"/>
      <c r="P52" s="1241"/>
      <c r="Q52" s="1241"/>
      <c r="R52" s="1241"/>
      <c r="S52" s="1241"/>
      <c r="T52" s="1241"/>
      <c r="U52" s="1241"/>
      <c r="V52" s="1241"/>
      <c r="W52" s="1241"/>
      <c r="X52" s="1241"/>
      <c r="Y52" s="1241"/>
      <c r="Z52" s="1241"/>
      <c r="AA52" s="1241"/>
      <c r="AB52" s="1241"/>
      <c r="AC52" s="1241"/>
      <c r="AD52" s="1241"/>
      <c r="AE52" s="1241"/>
      <c r="AF52" s="1241"/>
      <c r="AG52" s="1241"/>
      <c r="AH52" s="1241"/>
      <c r="AI52" s="1241"/>
      <c r="AJ52" s="1241"/>
      <c r="AK52" s="1242"/>
    </row>
    <row r="53" spans="2:37" ht="30" customHeight="1" x14ac:dyDescent="0.25">
      <c r="B53" s="1243"/>
      <c r="C53" s="1244"/>
      <c r="D53" s="1244"/>
      <c r="E53" s="1244"/>
      <c r="F53" s="1244"/>
      <c r="G53" s="1244"/>
      <c r="H53" s="1244"/>
      <c r="I53" s="1244"/>
      <c r="J53" s="1244"/>
      <c r="K53" s="1244"/>
      <c r="L53" s="1244"/>
      <c r="M53" s="1244"/>
      <c r="N53" s="1244"/>
      <c r="O53" s="1244"/>
      <c r="P53" s="1244"/>
      <c r="Q53" s="1244"/>
      <c r="R53" s="1244"/>
      <c r="S53" s="1244"/>
      <c r="T53" s="1244"/>
      <c r="U53" s="1244"/>
      <c r="V53" s="1244"/>
      <c r="W53" s="1244"/>
      <c r="X53" s="1244"/>
      <c r="Y53" s="1244"/>
      <c r="Z53" s="1244"/>
      <c r="AA53" s="1244"/>
      <c r="AB53" s="1244"/>
      <c r="AC53" s="1244"/>
      <c r="AD53" s="1244"/>
      <c r="AE53" s="1244"/>
      <c r="AF53" s="1244"/>
      <c r="AG53" s="1244"/>
      <c r="AH53" s="1244"/>
      <c r="AI53" s="1244"/>
      <c r="AJ53" s="1244"/>
      <c r="AK53" s="1245"/>
    </row>
    <row r="54" spans="2:37" ht="30" customHeight="1" thickBot="1" x14ac:dyDescent="0.3">
      <c r="B54" s="1246"/>
      <c r="C54" s="1247"/>
      <c r="D54" s="1247"/>
      <c r="E54" s="1247"/>
      <c r="F54" s="1247"/>
      <c r="G54" s="1247"/>
      <c r="H54" s="1247"/>
      <c r="I54" s="1247"/>
      <c r="J54" s="1247"/>
      <c r="K54" s="1247"/>
      <c r="L54" s="1247"/>
      <c r="M54" s="1247"/>
      <c r="N54" s="1247"/>
      <c r="O54" s="1247"/>
      <c r="P54" s="1247"/>
      <c r="Q54" s="1247"/>
      <c r="R54" s="1247"/>
      <c r="S54" s="1247"/>
      <c r="T54" s="1247"/>
      <c r="U54" s="1247"/>
      <c r="V54" s="1247"/>
      <c r="W54" s="1247"/>
      <c r="X54" s="1247"/>
      <c r="Y54" s="1247"/>
      <c r="Z54" s="1247"/>
      <c r="AA54" s="1247"/>
      <c r="AB54" s="1247"/>
      <c r="AC54" s="1247"/>
      <c r="AD54" s="1247"/>
      <c r="AE54" s="1247"/>
      <c r="AF54" s="1247"/>
      <c r="AG54" s="1247"/>
      <c r="AH54" s="1247"/>
      <c r="AI54" s="1247"/>
      <c r="AJ54" s="1247"/>
      <c r="AK54" s="1248"/>
    </row>
    <row r="55" spans="2:37" ht="30" customHeight="1" thickBot="1" x14ac:dyDescent="0.3"/>
    <row r="56" spans="2:37" s="17" customFormat="1" ht="30" customHeight="1" thickBot="1" x14ac:dyDescent="0.35">
      <c r="B56" s="1234" t="s">
        <v>441</v>
      </c>
      <c r="C56" s="1235"/>
      <c r="D56" s="1235"/>
      <c r="E56" s="1235"/>
      <c r="F56" s="1235"/>
      <c r="G56" s="1235"/>
      <c r="H56" s="1235"/>
      <c r="I56" s="1235"/>
      <c r="J56" s="1236"/>
      <c r="K56" s="1237" t="str">
        <f>K12</f>
        <v>N/A</v>
      </c>
      <c r="L56" s="1238"/>
      <c r="M56" s="1238"/>
      <c r="N56" s="1238"/>
      <c r="O56" s="1238"/>
      <c r="P56" s="1238"/>
      <c r="Q56" s="1238"/>
      <c r="R56" s="1238"/>
      <c r="S56" s="1238"/>
      <c r="T56" s="1238"/>
      <c r="U56" s="1238"/>
      <c r="V56" s="1238"/>
      <c r="W56" s="1238"/>
      <c r="X56" s="1238"/>
      <c r="Y56" s="1238"/>
      <c r="Z56" s="1238"/>
      <c r="AA56" s="1238"/>
      <c r="AB56" s="1238"/>
      <c r="AC56" s="1238"/>
      <c r="AD56" s="1238"/>
      <c r="AE56" s="1238"/>
      <c r="AF56" s="1238"/>
      <c r="AG56" s="1238"/>
      <c r="AH56" s="1238"/>
      <c r="AI56" s="1238"/>
      <c r="AJ56" s="1238"/>
      <c r="AK56" s="1239"/>
    </row>
    <row r="57" spans="2:37" s="17" customFormat="1" ht="30" customHeight="1" x14ac:dyDescent="0.3">
      <c r="B57" s="1240"/>
      <c r="C57" s="1241"/>
      <c r="D57" s="1241"/>
      <c r="E57" s="1241"/>
      <c r="F57" s="1241"/>
      <c r="G57" s="1241"/>
      <c r="H57" s="1241"/>
      <c r="I57" s="1241"/>
      <c r="J57" s="1241"/>
      <c r="K57" s="1241"/>
      <c r="L57" s="1241"/>
      <c r="M57" s="1241"/>
      <c r="N57" s="1241"/>
      <c r="O57" s="1241"/>
      <c r="P57" s="1241"/>
      <c r="Q57" s="1241"/>
      <c r="R57" s="1241"/>
      <c r="S57" s="1241"/>
      <c r="T57" s="1241"/>
      <c r="U57" s="1241"/>
      <c r="V57" s="1241"/>
      <c r="W57" s="1241"/>
      <c r="X57" s="1241"/>
      <c r="Y57" s="1241"/>
      <c r="Z57" s="1241"/>
      <c r="AA57" s="1241"/>
      <c r="AB57" s="1241"/>
      <c r="AC57" s="1241"/>
      <c r="AD57" s="1241"/>
      <c r="AE57" s="1241"/>
      <c r="AF57" s="1241"/>
      <c r="AG57" s="1241"/>
      <c r="AH57" s="1241"/>
      <c r="AI57" s="1241"/>
      <c r="AJ57" s="1241"/>
      <c r="AK57" s="1242"/>
    </row>
    <row r="58" spans="2:37" s="17" customFormat="1" ht="30" customHeight="1" x14ac:dyDescent="0.3">
      <c r="B58" s="1243"/>
      <c r="C58" s="1244"/>
      <c r="D58" s="1244"/>
      <c r="E58" s="1244"/>
      <c r="F58" s="1244"/>
      <c r="G58" s="1244"/>
      <c r="H58" s="1244"/>
      <c r="I58" s="1244"/>
      <c r="J58" s="1244"/>
      <c r="K58" s="1244"/>
      <c r="L58" s="1244"/>
      <c r="M58" s="1244"/>
      <c r="N58" s="1244"/>
      <c r="O58" s="1244"/>
      <c r="P58" s="1244"/>
      <c r="Q58" s="1244"/>
      <c r="R58" s="1244"/>
      <c r="S58" s="1244"/>
      <c r="T58" s="1244"/>
      <c r="U58" s="1244"/>
      <c r="V58" s="1244"/>
      <c r="W58" s="1244"/>
      <c r="X58" s="1244"/>
      <c r="Y58" s="1244"/>
      <c r="Z58" s="1244"/>
      <c r="AA58" s="1244"/>
      <c r="AB58" s="1244"/>
      <c r="AC58" s="1244"/>
      <c r="AD58" s="1244"/>
      <c r="AE58" s="1244"/>
      <c r="AF58" s="1244"/>
      <c r="AG58" s="1244"/>
      <c r="AH58" s="1244"/>
      <c r="AI58" s="1244"/>
      <c r="AJ58" s="1244"/>
      <c r="AK58" s="1245"/>
    </row>
    <row r="59" spans="2:37" s="17" customFormat="1" ht="30" customHeight="1" thickBot="1" x14ac:dyDescent="0.35">
      <c r="B59" s="1246"/>
      <c r="C59" s="1247"/>
      <c r="D59" s="1247"/>
      <c r="E59" s="1247"/>
      <c r="F59" s="1247"/>
      <c r="G59" s="1247"/>
      <c r="H59" s="1247"/>
      <c r="I59" s="1247"/>
      <c r="J59" s="1247"/>
      <c r="K59" s="1247"/>
      <c r="L59" s="1247"/>
      <c r="M59" s="1247"/>
      <c r="N59" s="1247"/>
      <c r="O59" s="1247"/>
      <c r="P59" s="1247"/>
      <c r="Q59" s="1247"/>
      <c r="R59" s="1247"/>
      <c r="S59" s="1247"/>
      <c r="T59" s="1247"/>
      <c r="U59" s="1247"/>
      <c r="V59" s="1247"/>
      <c r="W59" s="1247"/>
      <c r="X59" s="1247"/>
      <c r="Y59" s="1247"/>
      <c r="Z59" s="1247"/>
      <c r="AA59" s="1247"/>
      <c r="AB59" s="1247"/>
      <c r="AC59" s="1247"/>
      <c r="AD59" s="1247"/>
      <c r="AE59" s="1247"/>
      <c r="AF59" s="1247"/>
      <c r="AG59" s="1247"/>
      <c r="AH59" s="1247"/>
      <c r="AI59" s="1247"/>
      <c r="AJ59" s="1247"/>
      <c r="AK59" s="1248"/>
    </row>
    <row r="60" spans="2:37" ht="30" customHeight="1" thickBot="1" x14ac:dyDescent="0.3"/>
    <row r="61" spans="2:37" s="17" customFormat="1" ht="30" customHeight="1" thickBot="1" x14ac:dyDescent="0.35">
      <c r="B61" s="1234" t="s">
        <v>439</v>
      </c>
      <c r="C61" s="1235"/>
      <c r="D61" s="1235"/>
      <c r="E61" s="1235"/>
      <c r="F61" s="1235"/>
      <c r="G61" s="1235"/>
      <c r="H61" s="1235"/>
      <c r="I61" s="1235"/>
      <c r="J61" s="1236"/>
      <c r="K61" s="1237" t="str">
        <f>K15</f>
        <v>N/A</v>
      </c>
      <c r="L61" s="1238"/>
      <c r="M61" s="1238"/>
      <c r="N61" s="1238"/>
      <c r="O61" s="1238"/>
      <c r="P61" s="1238"/>
      <c r="Q61" s="1238"/>
      <c r="R61" s="1238"/>
      <c r="S61" s="1238"/>
      <c r="T61" s="1238"/>
      <c r="U61" s="1238"/>
      <c r="V61" s="1238"/>
      <c r="W61" s="1238"/>
      <c r="X61" s="1238"/>
      <c r="Y61" s="1238"/>
      <c r="Z61" s="1238"/>
      <c r="AA61" s="1238"/>
      <c r="AB61" s="1238"/>
      <c r="AC61" s="1238"/>
      <c r="AD61" s="1238"/>
      <c r="AE61" s="1238"/>
      <c r="AF61" s="1238"/>
      <c r="AG61" s="1238"/>
      <c r="AH61" s="1238"/>
      <c r="AI61" s="1238"/>
      <c r="AJ61" s="1238"/>
      <c r="AK61" s="1239"/>
    </row>
    <row r="62" spans="2:37" s="17" customFormat="1" ht="30" customHeight="1" x14ac:dyDescent="0.3">
      <c r="B62" s="1240"/>
      <c r="C62" s="1241"/>
      <c r="D62" s="1241"/>
      <c r="E62" s="1241"/>
      <c r="F62" s="1241"/>
      <c r="G62" s="1241"/>
      <c r="H62" s="1241"/>
      <c r="I62" s="1241"/>
      <c r="J62" s="1241"/>
      <c r="K62" s="1241"/>
      <c r="L62" s="1241"/>
      <c r="M62" s="1241"/>
      <c r="N62" s="1241"/>
      <c r="O62" s="1241"/>
      <c r="P62" s="1241"/>
      <c r="Q62" s="1241"/>
      <c r="R62" s="1241"/>
      <c r="S62" s="1241"/>
      <c r="T62" s="1241"/>
      <c r="U62" s="1241"/>
      <c r="V62" s="1241"/>
      <c r="W62" s="1241"/>
      <c r="X62" s="1241"/>
      <c r="Y62" s="1241"/>
      <c r="Z62" s="1241"/>
      <c r="AA62" s="1241"/>
      <c r="AB62" s="1241"/>
      <c r="AC62" s="1241"/>
      <c r="AD62" s="1241"/>
      <c r="AE62" s="1241"/>
      <c r="AF62" s="1241"/>
      <c r="AG62" s="1241"/>
      <c r="AH62" s="1241"/>
      <c r="AI62" s="1241"/>
      <c r="AJ62" s="1241"/>
      <c r="AK62" s="1242"/>
    </row>
    <row r="63" spans="2:37" s="17" customFormat="1" ht="30" customHeight="1" x14ac:dyDescent="0.3">
      <c r="B63" s="1243"/>
      <c r="C63" s="1244"/>
      <c r="D63" s="1244"/>
      <c r="E63" s="1244"/>
      <c r="F63" s="1244"/>
      <c r="G63" s="1244"/>
      <c r="H63" s="1244"/>
      <c r="I63" s="1244"/>
      <c r="J63" s="1244"/>
      <c r="K63" s="1244"/>
      <c r="L63" s="1244"/>
      <c r="M63" s="1244"/>
      <c r="N63" s="1244"/>
      <c r="O63" s="1244"/>
      <c r="P63" s="1244"/>
      <c r="Q63" s="1244"/>
      <c r="R63" s="1244"/>
      <c r="S63" s="1244"/>
      <c r="T63" s="1244"/>
      <c r="U63" s="1244"/>
      <c r="V63" s="1244"/>
      <c r="W63" s="1244"/>
      <c r="X63" s="1244"/>
      <c r="Y63" s="1244"/>
      <c r="Z63" s="1244"/>
      <c r="AA63" s="1244"/>
      <c r="AB63" s="1244"/>
      <c r="AC63" s="1244"/>
      <c r="AD63" s="1244"/>
      <c r="AE63" s="1244"/>
      <c r="AF63" s="1244"/>
      <c r="AG63" s="1244"/>
      <c r="AH63" s="1244"/>
      <c r="AI63" s="1244"/>
      <c r="AJ63" s="1244"/>
      <c r="AK63" s="1245"/>
    </row>
    <row r="64" spans="2:37" s="17" customFormat="1" ht="30" customHeight="1" thickBot="1" x14ac:dyDescent="0.35">
      <c r="B64" s="1246"/>
      <c r="C64" s="1247"/>
      <c r="D64" s="1247"/>
      <c r="E64" s="1247"/>
      <c r="F64" s="1247"/>
      <c r="G64" s="1247"/>
      <c r="H64" s="1247"/>
      <c r="I64" s="1247"/>
      <c r="J64" s="1247"/>
      <c r="K64" s="1247"/>
      <c r="L64" s="1247"/>
      <c r="M64" s="1247"/>
      <c r="N64" s="1247"/>
      <c r="O64" s="1247"/>
      <c r="P64" s="1247"/>
      <c r="Q64" s="1247"/>
      <c r="R64" s="1247"/>
      <c r="S64" s="1247"/>
      <c r="T64" s="1247"/>
      <c r="U64" s="1247"/>
      <c r="V64" s="1247"/>
      <c r="W64" s="1247"/>
      <c r="X64" s="1247"/>
      <c r="Y64" s="1247"/>
      <c r="Z64" s="1247"/>
      <c r="AA64" s="1247"/>
      <c r="AB64" s="1247"/>
      <c r="AC64" s="1247"/>
      <c r="AD64" s="1247"/>
      <c r="AE64" s="1247"/>
      <c r="AF64" s="1247"/>
      <c r="AG64" s="1247"/>
      <c r="AH64" s="1247"/>
      <c r="AI64" s="1247"/>
      <c r="AJ64" s="1247"/>
      <c r="AK64" s="1248"/>
    </row>
    <row r="65" spans="2:2" ht="30" customHeight="1" x14ac:dyDescent="0.25">
      <c r="B65" s="113" t="s">
        <v>224</v>
      </c>
    </row>
  </sheetData>
  <sheetProtection sheet="1" selectLockedCells="1"/>
  <mergeCells count="57">
    <mergeCell ref="B7:J7"/>
    <mergeCell ref="K7:W7"/>
    <mergeCell ref="B6:J6"/>
    <mergeCell ref="K6:W6"/>
    <mergeCell ref="B26:J26"/>
    <mergeCell ref="K26:AK26"/>
    <mergeCell ref="X7:AK7"/>
    <mergeCell ref="X8:AK8"/>
    <mergeCell ref="X9:AK9"/>
    <mergeCell ref="X10:AK10"/>
    <mergeCell ref="X12:AK12"/>
    <mergeCell ref="B18:AK18"/>
    <mergeCell ref="B11:J11"/>
    <mergeCell ref="K11:W11"/>
    <mergeCell ref="X11:AK11"/>
    <mergeCell ref="B57:AK59"/>
    <mergeCell ref="B46:J46"/>
    <mergeCell ref="K46:AK46"/>
    <mergeCell ref="K5:W5"/>
    <mergeCell ref="K10:W10"/>
    <mergeCell ref="B10:J10"/>
    <mergeCell ref="B12:J14"/>
    <mergeCell ref="B15:J17"/>
    <mergeCell ref="K8:W9"/>
    <mergeCell ref="K12:W14"/>
    <mergeCell ref="B8:J9"/>
    <mergeCell ref="B32:AK34"/>
    <mergeCell ref="X14:AK14"/>
    <mergeCell ref="X15:AK15"/>
    <mergeCell ref="X16:AK16"/>
    <mergeCell ref="X17:AK17"/>
    <mergeCell ref="B2:AK2"/>
    <mergeCell ref="B62:AK64"/>
    <mergeCell ref="B3:AK3"/>
    <mergeCell ref="B19:AK19"/>
    <mergeCell ref="B22:AK24"/>
    <mergeCell ref="B21:AK21"/>
    <mergeCell ref="B31:J31"/>
    <mergeCell ref="B5:J5"/>
    <mergeCell ref="B42:AK44"/>
    <mergeCell ref="B41:J41"/>
    <mergeCell ref="B56:J56"/>
    <mergeCell ref="B61:J61"/>
    <mergeCell ref="K31:AK31"/>
    <mergeCell ref="K56:AK56"/>
    <mergeCell ref="K61:AK61"/>
    <mergeCell ref="B47:AK49"/>
    <mergeCell ref="B51:J51"/>
    <mergeCell ref="K51:AK51"/>
    <mergeCell ref="B52:AK54"/>
    <mergeCell ref="K41:AK41"/>
    <mergeCell ref="X13:AK13"/>
    <mergeCell ref="K15:W17"/>
    <mergeCell ref="B37:AK39"/>
    <mergeCell ref="B36:J36"/>
    <mergeCell ref="K36:AK36"/>
    <mergeCell ref="B27:AK29"/>
  </mergeCells>
  <conditionalFormatting sqref="K5">
    <cfRule type="expression" dxfId="88" priority="109">
      <formula>$K$5=0</formula>
    </cfRule>
  </conditionalFormatting>
  <conditionalFormatting sqref="K10">
    <cfRule type="expression" dxfId="87" priority="113">
      <formula>$K$10=0</formula>
    </cfRule>
  </conditionalFormatting>
  <conditionalFormatting sqref="K12">
    <cfRule type="expression" dxfId="86" priority="110">
      <formula>$K$12=0</formula>
    </cfRule>
  </conditionalFormatting>
  <conditionalFormatting sqref="K5:W5">
    <cfRule type="expression" dxfId="85" priority="65">
      <formula>$K$5=""</formula>
    </cfRule>
  </conditionalFormatting>
  <conditionalFormatting sqref="K6:W6">
    <cfRule type="expression" dxfId="84" priority="57">
      <formula>$K$6=0</formula>
    </cfRule>
    <cfRule type="expression" dxfId="83" priority="56">
      <formula>$K$6=""</formula>
    </cfRule>
  </conditionalFormatting>
  <conditionalFormatting sqref="K7:W7">
    <cfRule type="expression" dxfId="82" priority="41">
      <formula>$K$7=0</formula>
    </cfRule>
    <cfRule type="expression" dxfId="81" priority="40">
      <formula>$K$7=""</formula>
    </cfRule>
  </conditionalFormatting>
  <conditionalFormatting sqref="K8:W9">
    <cfRule type="expression" dxfId="80" priority="62">
      <formula>$K$8=""</formula>
    </cfRule>
    <cfRule type="expression" dxfId="79" priority="55">
      <formula>$K$8=0</formula>
    </cfRule>
  </conditionalFormatting>
  <conditionalFormatting sqref="K10:W10">
    <cfRule type="expression" dxfId="78" priority="61">
      <formula>$K$10=""</formula>
    </cfRule>
  </conditionalFormatting>
  <conditionalFormatting sqref="K11:W11">
    <cfRule type="expression" dxfId="77" priority="1">
      <formula>$K$11=0</formula>
    </cfRule>
  </conditionalFormatting>
  <conditionalFormatting sqref="K12:W14">
    <cfRule type="expression" dxfId="76" priority="63">
      <formula>$K$12=""</formula>
    </cfRule>
  </conditionalFormatting>
  <conditionalFormatting sqref="K15:W17">
    <cfRule type="expression" dxfId="75" priority="106">
      <formula>$K$15=0</formula>
    </cfRule>
    <cfRule type="expression" dxfId="74" priority="64">
      <formula>$K$15=""</formula>
    </cfRule>
  </conditionalFormatting>
  <conditionalFormatting sqref="K26:AK26">
    <cfRule type="expression" dxfId="73" priority="47">
      <formula>$K$26=0</formula>
    </cfRule>
  </conditionalFormatting>
  <conditionalFormatting sqref="K31:AK31">
    <cfRule type="expression" dxfId="72" priority="72">
      <formula>$K$31=0</formula>
    </cfRule>
  </conditionalFormatting>
  <conditionalFormatting sqref="K36:AK36">
    <cfRule type="expression" dxfId="71" priority="38">
      <formula>$K$36=0</formula>
    </cfRule>
  </conditionalFormatting>
  <conditionalFormatting sqref="K41:AK41">
    <cfRule type="expression" dxfId="70" priority="85">
      <formula>$K$41=0</formula>
    </cfRule>
  </conditionalFormatting>
  <conditionalFormatting sqref="K46:AK46">
    <cfRule type="expression" dxfId="69" priority="82">
      <formula>$K$46=0</formula>
    </cfRule>
  </conditionalFormatting>
  <conditionalFormatting sqref="K51:AK51">
    <cfRule type="expression" dxfId="68" priority="5">
      <formula>$K$51=0</formula>
    </cfRule>
  </conditionalFormatting>
  <conditionalFormatting sqref="K56:AK56">
    <cfRule type="expression" dxfId="67" priority="79">
      <formula>$K$56=0</formula>
    </cfRule>
  </conditionalFormatting>
  <conditionalFormatting sqref="K61:AK61">
    <cfRule type="expression" dxfId="66" priority="76">
      <formula>$K$61=0</formula>
    </cfRule>
  </conditionalFormatting>
  <pageMargins left="0.70866141732283472" right="0.70866141732283472" top="0.74803149606299213" bottom="0.74803149606299213" header="0.31496062992125984" footer="0.31496062992125984"/>
  <pageSetup paperSize="9" scale="87" fitToHeight="7" orientation="landscape" r:id="rId1"/>
  <headerFooter>
    <oddHeader>&amp;CFCA Restricted</oddHeader>
  </headerFooter>
  <extLst>
    <ext xmlns:x14="http://schemas.microsoft.com/office/spreadsheetml/2009/9/main" uri="{78C0D931-6437-407d-A8EE-F0AAD7539E65}">
      <x14:conditionalFormattings>
        <x14:conditionalFormatting xmlns:xm="http://schemas.microsoft.com/office/excel/2006/main">
          <x14:cfRule type="expression" priority="46" id="{5FCE264E-54D4-41C5-9E69-D77DF8E7CEB2}">
            <xm:f>AND(ISBLANK($B$27),OR($K$26=Validations!$AG$2,$K$26=Validations!$AG$3))</xm:f>
            <x14:dxf>
              <fill>
                <patternFill>
                  <bgColor rgb="FF00B0F0"/>
                </patternFill>
              </fill>
            </x14:dxf>
          </x14:cfRule>
          <xm:sqref>B27:AK29</xm:sqref>
        </x14:conditionalFormatting>
        <x14:conditionalFormatting xmlns:xm="http://schemas.microsoft.com/office/excel/2006/main">
          <x14:cfRule type="expression" priority="70" id="{A28670EE-D1F4-4AA0-B7B3-11A8F22F6877}">
            <xm:f>AND(ISBLANK($B$32),OR($K$31=Validations!$T$2,$K$31=Validations!$T$3))</xm:f>
            <x14:dxf>
              <fill>
                <patternFill>
                  <bgColor rgb="FF00B0F0"/>
                </patternFill>
              </fill>
            </x14:dxf>
          </x14:cfRule>
          <xm:sqref>B32:AK34</xm:sqref>
        </x14:conditionalFormatting>
        <x14:conditionalFormatting xmlns:xm="http://schemas.microsoft.com/office/excel/2006/main">
          <x14:cfRule type="expression" priority="42" id="{03DCCDDD-67AD-441B-8A7B-B69E4B13E62A}">
            <xm:f>AND(ISBLANK($B$37),OR($K$36=Validations!$AH$3,$K$36=Validations!$AH$5))</xm:f>
            <x14:dxf>
              <fill>
                <patternFill>
                  <bgColor rgb="FF00B0F0"/>
                </patternFill>
              </fill>
            </x14:dxf>
          </x14:cfRule>
          <xm:sqref>B37:AK39</xm:sqref>
        </x14:conditionalFormatting>
        <x14:conditionalFormatting xmlns:xm="http://schemas.microsoft.com/office/excel/2006/main">
          <x14:cfRule type="expression" priority="69" id="{928B0082-5B95-468B-8C4E-77F673076E57}">
            <xm:f>AND(ISBLANK($B$42),$K$41=Validations!$V$3)</xm:f>
            <x14:dxf>
              <fill>
                <patternFill>
                  <bgColor rgb="FF00B0F0"/>
                </patternFill>
              </fill>
            </x14:dxf>
          </x14:cfRule>
          <xm:sqref>B42:AK44</xm:sqref>
        </x14:conditionalFormatting>
        <x14:conditionalFormatting xmlns:xm="http://schemas.microsoft.com/office/excel/2006/main">
          <x14:cfRule type="expression" priority="68" id="{55DD285D-37E4-44D6-B271-B7B7DDE1C81C}">
            <xm:f>AND(ISBLANK($B$47),$K$46=Validations!$V$3)</xm:f>
            <x14:dxf>
              <fill>
                <patternFill>
                  <bgColor rgb="FF00B0F0"/>
                </patternFill>
              </fill>
            </x14:dxf>
          </x14:cfRule>
          <xm:sqref>B47:AK49</xm:sqref>
        </x14:conditionalFormatting>
        <x14:conditionalFormatting xmlns:xm="http://schemas.microsoft.com/office/excel/2006/main">
          <x14:cfRule type="expression" priority="4" id="{9F8B1EC6-8AFF-4B3C-B3DB-44FCFF241083}">
            <xm:f>AND(ISBLANK($B$52),$K$51=Validations!$X$3)</xm:f>
            <x14:dxf>
              <fill>
                <patternFill>
                  <bgColor rgb="FF00B0F0"/>
                </patternFill>
              </fill>
            </x14:dxf>
          </x14:cfRule>
          <xm:sqref>B52:AK54</xm:sqref>
        </x14:conditionalFormatting>
        <x14:conditionalFormatting xmlns:xm="http://schemas.microsoft.com/office/excel/2006/main">
          <x14:cfRule type="expression" priority="67" id="{34E51441-E49B-450E-AEDE-50D8E1A35DE4}">
            <xm:f>AND(ISBLANK($B$57),$K$56=Validations!$X$3)</xm:f>
            <x14:dxf>
              <fill>
                <patternFill>
                  <bgColor rgb="FF00B0F0"/>
                </patternFill>
              </fill>
            </x14:dxf>
          </x14:cfRule>
          <xm:sqref>B57:AK59</xm:sqref>
        </x14:conditionalFormatting>
        <x14:conditionalFormatting xmlns:xm="http://schemas.microsoft.com/office/excel/2006/main">
          <x14:cfRule type="expression" priority="66" id="{057924F2-1BCA-40B2-8C7E-62D0B567A1CB}">
            <xm:f>AND(ISBLANK($B$62),$K$61=Validations!$X$3)</xm:f>
            <x14:dxf>
              <fill>
                <patternFill>
                  <bgColor rgb="FF00B0F0"/>
                </patternFill>
              </fill>
            </x14:dxf>
          </x14:cfRule>
          <xm:sqref>B62:AK64</xm:sqref>
        </x14:conditionalFormatting>
        <x14:conditionalFormatting xmlns:xm="http://schemas.microsoft.com/office/excel/2006/main">
          <x14:cfRule type="expression" priority="408" id="{CD8D200C-8484-4D05-A725-C3CFE9DDA373}">
            <xm:f>$K$5=Validations!$AG$2</xm:f>
            <x14:dxf>
              <fill>
                <patternFill>
                  <bgColor rgb="FFFF6600"/>
                </patternFill>
              </fill>
            </x14:dxf>
          </x14:cfRule>
          <x14:cfRule type="expression" priority="407" id="{29397B09-3D40-427B-899E-C15AEDD442CA}">
            <xm:f>$K$5=Validations!$AG$4</xm:f>
            <x14:dxf>
              <fill>
                <patternFill>
                  <bgColor rgb="FF92D050"/>
                </patternFill>
              </fill>
            </x14:dxf>
          </x14:cfRule>
          <xm:sqref>K5</xm:sqref>
        </x14:conditionalFormatting>
        <x14:conditionalFormatting xmlns:xm="http://schemas.microsoft.com/office/excel/2006/main">
          <x14:cfRule type="expression" priority="52" id="{31D5CA57-3A86-4AB0-9148-34B9BDB2A233}">
            <xm:f>AND(Information!$G$23=Validations!$AF$2,OR($K$7=Validations!$AH$4,$K$7=Validations!$AH$5))</xm:f>
            <x14:dxf>
              <fill>
                <patternFill>
                  <bgColor theme="1"/>
                </patternFill>
              </fill>
            </x14:dxf>
          </x14:cfRule>
          <x14:cfRule type="expression" priority="51" id="{03ACE5B2-1CB1-460C-B8E1-9A611275FA0D}">
            <xm:f>AND(Information!$G$23=Validations!$AF$3,OR($K$7=Validations!$AH$2,$K$7=Validations!$AH$3))</xm:f>
            <x14:dxf>
              <fill>
                <patternFill>
                  <bgColor theme="1"/>
                </patternFill>
              </fill>
            </x14:dxf>
          </x14:cfRule>
          <xm:sqref>K7</xm:sqref>
        </x14:conditionalFormatting>
        <x14:conditionalFormatting xmlns:xm="http://schemas.microsoft.com/office/excel/2006/main">
          <x14:cfRule type="expression" priority="116" id="{A1D32361-1772-4410-B5A3-1EE97D6AD814}">
            <xm:f>$K$8=Validations!$V$3</xm:f>
            <x14:dxf>
              <font>
                <color auto="1"/>
              </font>
              <fill>
                <patternFill>
                  <bgColor rgb="FFFF0000"/>
                </patternFill>
              </fill>
            </x14:dxf>
          </x14:cfRule>
          <x14:cfRule type="expression" priority="117" id="{4602FEF8-9EE1-49B3-80D1-1E5AC10A8B89}">
            <xm:f>$K$8=Validations!$V$2</xm:f>
            <x14:dxf>
              <font>
                <color auto="1"/>
              </font>
              <fill>
                <patternFill>
                  <bgColor rgb="FF00B050"/>
                </patternFill>
              </fill>
            </x14:dxf>
          </x14:cfRule>
          <xm:sqref>K8</xm:sqref>
        </x14:conditionalFormatting>
        <x14:conditionalFormatting xmlns:xm="http://schemas.microsoft.com/office/excel/2006/main">
          <x14:cfRule type="expression" priority="115" id="{D13E951E-90E8-489A-85B9-63E13A44A549}">
            <xm:f>$K$10=Validations!$V$2</xm:f>
            <x14:dxf>
              <fill>
                <patternFill>
                  <bgColor rgb="FF00B050"/>
                </patternFill>
              </fill>
            </x14:dxf>
          </x14:cfRule>
          <x14:cfRule type="expression" priority="114" id="{9282A6F6-47AE-4804-8939-D9BE3522E91F}">
            <xm:f>$K$10=Validations!$V$3</xm:f>
            <x14:dxf>
              <fill>
                <patternFill>
                  <bgColor rgb="FFFF0000"/>
                </patternFill>
              </fill>
            </x14:dxf>
          </x14:cfRule>
          <xm:sqref>K10</xm:sqref>
        </x14:conditionalFormatting>
        <x14:conditionalFormatting xmlns:xm="http://schemas.microsoft.com/office/excel/2006/main">
          <x14:cfRule type="expression" priority="112" id="{3598CD26-6060-434D-98DC-DF314B30E20A}">
            <xm:f>$K$12=Validations!$X$2</xm:f>
            <x14:dxf>
              <font>
                <color auto="1"/>
              </font>
              <fill>
                <patternFill>
                  <bgColor rgb="FF00B050"/>
                </patternFill>
              </fill>
            </x14:dxf>
          </x14:cfRule>
          <x14:cfRule type="expression" priority="111" id="{49808757-5A99-44E3-8A57-02B94143DDD4}">
            <xm:f>$K$12=Validations!$X$3</xm:f>
            <x14:dxf>
              <font>
                <color auto="1"/>
              </font>
              <fill>
                <patternFill>
                  <bgColor rgb="FFFF0000"/>
                </patternFill>
              </fill>
            </x14:dxf>
          </x14:cfRule>
          <xm:sqref>K12</xm:sqref>
        </x14:conditionalFormatting>
        <x14:conditionalFormatting xmlns:xm="http://schemas.microsoft.com/office/excel/2006/main">
          <x14:cfRule type="expression" priority="121" id="{DD1893F9-8F95-4404-BB87-31DAF4E7578D}">
            <xm:f>$K$5=Validations!$AG$3</xm:f>
            <x14:dxf>
              <fill>
                <patternFill>
                  <bgColor rgb="FFFFFF00"/>
                </patternFill>
              </fill>
            </x14:dxf>
          </x14:cfRule>
          <xm:sqref>K5:W5</xm:sqref>
        </x14:conditionalFormatting>
        <x14:conditionalFormatting xmlns:xm="http://schemas.microsoft.com/office/excel/2006/main">
          <x14:cfRule type="expression" priority="58" id="{CA8533B0-269C-4AA8-8C3C-042B6B31CA04}">
            <xm:f>$K$6=Validations!$T$4</xm:f>
            <x14:dxf>
              <fill>
                <patternFill>
                  <bgColor rgb="FF92D050"/>
                </patternFill>
              </fill>
            </x14:dxf>
          </x14:cfRule>
          <x14:cfRule type="expression" priority="60" id="{D5CB8C75-FB6A-4883-B230-A9D246007085}">
            <xm:f>$K$6=Validations!$T$2</xm:f>
            <x14:dxf>
              <fill>
                <patternFill>
                  <bgColor rgb="FFFF6600"/>
                </patternFill>
              </fill>
            </x14:dxf>
          </x14:cfRule>
          <x14:cfRule type="expression" priority="59" id="{0CB47EF6-3D12-4A48-9AF3-404EA3C9508C}">
            <xm:f>$K$6=Validations!$T$3</xm:f>
            <x14:dxf>
              <fill>
                <patternFill>
                  <bgColor rgb="FFFFFF00"/>
                </patternFill>
              </fill>
            </x14:dxf>
          </x14:cfRule>
          <xm:sqref>K6:W6</xm:sqref>
        </x14:conditionalFormatting>
        <x14:conditionalFormatting xmlns:xm="http://schemas.microsoft.com/office/excel/2006/main">
          <x14:cfRule type="expression" priority="53" id="{89E33C4C-E9AA-4205-92B0-9E6E51926FDE}">
            <xm:f>OR($K$7=Validations!$AH$3,$K$7=Validations!$AH$5)</xm:f>
            <x14:dxf>
              <fill>
                <patternFill>
                  <bgColor rgb="FFFF0000"/>
                </patternFill>
              </fill>
            </x14:dxf>
          </x14:cfRule>
          <x14:cfRule type="expression" priority="54" id="{56728653-FB3B-4BA0-95CB-A315165A237A}">
            <xm:f>OR($K$7=Validations!$AH$2,$K$7=Validations!$AH$4)</xm:f>
            <x14:dxf>
              <fill>
                <patternFill>
                  <bgColor rgb="FF00B050"/>
                </patternFill>
              </fill>
            </x14:dxf>
          </x14:cfRule>
          <xm:sqref>K7:W7</xm:sqref>
        </x14:conditionalFormatting>
        <x14:conditionalFormatting xmlns:xm="http://schemas.microsoft.com/office/excel/2006/main">
          <x14:cfRule type="expression" priority="2" id="{51AFCD1E-CF29-40B8-A78E-8FB42E2F4270}">
            <xm:f>$K$11=Validations!$X$3</xm:f>
            <x14:dxf>
              <fill>
                <patternFill>
                  <bgColor rgb="FFFF0000"/>
                </patternFill>
              </fill>
            </x14:dxf>
          </x14:cfRule>
          <x14:cfRule type="expression" priority="3" id="{32E300A5-6944-4FD9-A3BC-566FDA551DF8}">
            <xm:f>$K$11=Validations!$X$2</xm:f>
            <x14:dxf>
              <fill>
                <patternFill>
                  <bgColor rgb="FF00B050"/>
                </patternFill>
              </fill>
            </x14:dxf>
          </x14:cfRule>
          <xm:sqref>K11:W11</xm:sqref>
        </x14:conditionalFormatting>
        <x14:conditionalFormatting xmlns:xm="http://schemas.microsoft.com/office/excel/2006/main">
          <x14:cfRule type="expression" priority="107" id="{D32CA3D8-75D8-4718-8126-4116713466A8}">
            <xm:f>$K$15=Validations!$X$3</xm:f>
            <x14:dxf>
              <fill>
                <patternFill>
                  <bgColor rgb="FFFF0000"/>
                </patternFill>
              </fill>
            </x14:dxf>
          </x14:cfRule>
          <x14:cfRule type="expression" priority="108" id="{AB32EB14-1846-487D-A122-707D040046DF}">
            <xm:f>$K$15=Validations!$X$2</xm:f>
            <x14:dxf>
              <fill>
                <patternFill>
                  <bgColor rgb="FF00B050"/>
                </patternFill>
              </fill>
            </x14:dxf>
          </x14:cfRule>
          <xm:sqref>K15:W17</xm:sqref>
        </x14:conditionalFormatting>
        <x14:conditionalFormatting xmlns:xm="http://schemas.microsoft.com/office/excel/2006/main">
          <x14:cfRule type="expression" priority="48" id="{8AD6C85F-1CD4-4F73-8C34-BC53EA781310}">
            <xm:f>$K$26=Validations!$AG$4</xm:f>
            <x14:dxf>
              <fill>
                <patternFill>
                  <bgColor rgb="FF92D050"/>
                </patternFill>
              </fill>
            </x14:dxf>
          </x14:cfRule>
          <x14:cfRule type="expression" priority="49" id="{F6D266B6-7D31-4F91-8EFC-333BE19DB0DA}">
            <xm:f>$K$26=Validations!$AG$3</xm:f>
            <x14:dxf>
              <fill>
                <patternFill>
                  <bgColor rgb="FFFFFF00"/>
                </patternFill>
              </fill>
            </x14:dxf>
          </x14:cfRule>
          <x14:cfRule type="expression" priority="50" id="{7A36793B-EC04-41D5-B919-6446BF692A7C}">
            <xm:f>$K$26=Validations!$AG$2</xm:f>
            <x14:dxf>
              <fill>
                <patternFill>
                  <bgColor rgb="FFFF6600"/>
                </patternFill>
              </fill>
            </x14:dxf>
          </x14:cfRule>
          <xm:sqref>K26:AK26</xm:sqref>
        </x14:conditionalFormatting>
        <x14:conditionalFormatting xmlns:xm="http://schemas.microsoft.com/office/excel/2006/main">
          <x14:cfRule type="expression" priority="73" id="{68BBEB9F-EAAC-48A5-843C-B2D86C21917A}">
            <xm:f>$K$31=Validations!$T$4</xm:f>
            <x14:dxf>
              <fill>
                <patternFill>
                  <bgColor rgb="FF92D050"/>
                </patternFill>
              </fill>
            </x14:dxf>
          </x14:cfRule>
          <x14:cfRule type="expression" priority="74" id="{B2E374F5-456F-4B3D-8B07-DE9B0F73D80B}">
            <xm:f>$K$31=Validations!$T$3</xm:f>
            <x14:dxf>
              <fill>
                <patternFill>
                  <bgColor rgb="FFFFFF00"/>
                </patternFill>
              </fill>
            </x14:dxf>
          </x14:cfRule>
          <x14:cfRule type="expression" priority="75" id="{D77FA8A4-A3DD-4F46-9FC1-E0E4180E5C19}">
            <xm:f>$K$31=Validations!$T$2</xm:f>
            <x14:dxf>
              <fill>
                <patternFill>
                  <bgColor rgb="FFFF6600"/>
                </patternFill>
              </fill>
            </x14:dxf>
          </x14:cfRule>
          <xm:sqref>K31:AK31</xm:sqref>
        </x14:conditionalFormatting>
        <x14:conditionalFormatting xmlns:xm="http://schemas.microsoft.com/office/excel/2006/main">
          <x14:cfRule type="expression" priority="44" id="{659D4067-4D3E-4808-BBD6-5FC56A23225B}">
            <xm:f>OR($K$36=Validations!$AH$3,$K$36=Validations!$AH$5)</xm:f>
            <x14:dxf>
              <fill>
                <patternFill>
                  <bgColor rgb="FFFF0000"/>
                </patternFill>
              </fill>
            </x14:dxf>
          </x14:cfRule>
          <x14:cfRule type="expression" priority="45" id="{8F19B4EC-3AB7-421D-9FC1-83CE944547CD}">
            <xm:f>OR($K$36=Validations!$AH$2,$K$36=Validations!$AH$4)</xm:f>
            <x14:dxf>
              <fill>
                <patternFill>
                  <bgColor rgb="FF00B050"/>
                </patternFill>
              </fill>
            </x14:dxf>
          </x14:cfRule>
          <x14:cfRule type="expression" priority="39" id="{A097C4BA-56D0-453A-911D-46EA5F79ADF3}">
            <xm:f>AND(Information!$G$23=Validations!$AF$3,OR($K$36=Validations!$AH$2,$K$36=Validations!$AH$3))</xm:f>
            <x14:dxf>
              <fill>
                <patternFill>
                  <bgColor theme="1"/>
                </patternFill>
              </fill>
            </x14:dxf>
          </x14:cfRule>
          <x14:cfRule type="expression" priority="43" id="{94F44739-FCB4-4E44-8DBE-7490124C5445}">
            <xm:f>AND(Information!$G$23=Validations!$AF$2,OR($K$36=Validations!$AH$4,$K$36=Validations!$AH$5))</xm:f>
            <x14:dxf>
              <fill>
                <patternFill>
                  <bgColor theme="1"/>
                </patternFill>
              </fill>
            </x14:dxf>
          </x14:cfRule>
          <xm:sqref>K36:AK36</xm:sqref>
        </x14:conditionalFormatting>
        <x14:conditionalFormatting xmlns:xm="http://schemas.microsoft.com/office/excel/2006/main">
          <x14:cfRule type="expression" priority="87" id="{D5F81B44-09AE-451A-A0A4-4C4E01975346}">
            <xm:f>$K$41=Validations!$V$2</xm:f>
            <x14:dxf>
              <fill>
                <patternFill>
                  <bgColor rgb="FF00B050"/>
                </patternFill>
              </fill>
            </x14:dxf>
          </x14:cfRule>
          <x14:cfRule type="expression" priority="86" id="{6DAB58A3-2F1E-433A-923C-76D2A6C7641B}">
            <xm:f>$K$41=Validations!$V$3</xm:f>
            <x14:dxf>
              <fill>
                <patternFill>
                  <bgColor rgb="FFFF0000"/>
                </patternFill>
              </fill>
            </x14:dxf>
          </x14:cfRule>
          <xm:sqref>K41:AK41</xm:sqref>
        </x14:conditionalFormatting>
        <x14:conditionalFormatting xmlns:xm="http://schemas.microsoft.com/office/excel/2006/main">
          <x14:cfRule type="expression" priority="84" id="{52207694-9335-42E9-BBD6-C8F30A512969}">
            <xm:f>$K$46=Validations!$V$2</xm:f>
            <x14:dxf>
              <font>
                <color auto="1"/>
              </font>
              <fill>
                <patternFill>
                  <bgColor rgb="FF00B050"/>
                </patternFill>
              </fill>
            </x14:dxf>
          </x14:cfRule>
          <x14:cfRule type="expression" priority="83" id="{07F912D7-7324-4E19-97CF-4C1E9F592CDA}">
            <xm:f>$K$46=Validations!$V$3</xm:f>
            <x14:dxf>
              <fill>
                <patternFill>
                  <bgColor rgb="FFFF0000"/>
                </patternFill>
              </fill>
            </x14:dxf>
          </x14:cfRule>
          <xm:sqref>K46:AK46</xm:sqref>
        </x14:conditionalFormatting>
        <x14:conditionalFormatting xmlns:xm="http://schemas.microsoft.com/office/excel/2006/main">
          <x14:cfRule type="expression" priority="7" id="{C63B5837-DD94-4B94-94AA-EEE68FDCDD11}">
            <xm:f>$K$51=Validations!$X$3</xm:f>
            <x14:dxf>
              <fill>
                <patternFill>
                  <bgColor rgb="FFFF0000"/>
                </patternFill>
              </fill>
            </x14:dxf>
          </x14:cfRule>
          <x14:cfRule type="expression" priority="6" id="{14877398-2868-443B-A748-03C39935C28E}">
            <xm:f>$K$51=Validations!$X$2</xm:f>
            <x14:dxf>
              <fill>
                <patternFill>
                  <bgColor rgb="FF00B050"/>
                </patternFill>
              </fill>
            </x14:dxf>
          </x14:cfRule>
          <xm:sqref>K51:AK51</xm:sqref>
        </x14:conditionalFormatting>
        <x14:conditionalFormatting xmlns:xm="http://schemas.microsoft.com/office/excel/2006/main">
          <x14:cfRule type="expression" priority="81" id="{87316375-F714-45B7-9AC1-42A616B57ADB}">
            <xm:f>$K$56=Validations!$X$2</xm:f>
            <x14:dxf>
              <fill>
                <patternFill>
                  <bgColor rgb="FF00B050"/>
                </patternFill>
              </fill>
            </x14:dxf>
          </x14:cfRule>
          <x14:cfRule type="expression" priority="80" id="{845CC99F-3F1A-4D72-BEAA-2241B4F38724}">
            <xm:f>$K$56=Validations!$X$3</xm:f>
            <x14:dxf>
              <fill>
                <patternFill>
                  <bgColor rgb="FFFF0000"/>
                </patternFill>
              </fill>
            </x14:dxf>
          </x14:cfRule>
          <xm:sqref>K56:AK56</xm:sqref>
        </x14:conditionalFormatting>
        <x14:conditionalFormatting xmlns:xm="http://schemas.microsoft.com/office/excel/2006/main">
          <x14:cfRule type="expression" priority="77" id="{DF5D3AE7-5D11-4279-B6DE-1DDE548FB7A3}">
            <xm:f>$K$61=Validations!$X$3</xm:f>
            <x14:dxf>
              <fill>
                <patternFill>
                  <bgColor rgb="FFFF0000"/>
                </patternFill>
              </fill>
            </x14:dxf>
          </x14:cfRule>
          <x14:cfRule type="expression" priority="78" id="{4B0AF2D5-CEFC-4CFA-9C92-72FC63BBD529}">
            <xm:f>$K$61=Validations!$X$2</xm:f>
            <x14:dxf>
              <fill>
                <patternFill>
                  <bgColor rgb="FF00B050"/>
                </patternFill>
              </fill>
            </x14:dxf>
          </x14:cfRule>
          <xm:sqref>K61:AK61</xm:sqref>
        </x14:conditionalFormatting>
        <x14:conditionalFormatting xmlns:xm="http://schemas.microsoft.com/office/excel/2006/main">
          <x14:cfRule type="expression" priority="29" id="{7C354AAF-5E7B-4A65-BEAF-8A25A5D99C61}">
            <xm:f>$X$8=Validations!$AK$2</xm:f>
            <x14:dxf>
              <font>
                <b/>
                <i val="0"/>
                <color rgb="FFFF0000"/>
              </font>
              <fill>
                <patternFill patternType="none">
                  <bgColor auto="1"/>
                </patternFill>
              </fill>
            </x14:dxf>
          </x14:cfRule>
          <x14:cfRule type="expression" priority="28" id="{D0E9A67A-B1B8-4917-8D1D-8CAD9D188484}">
            <xm:f>$X$8=Validations!$AK$3</xm:f>
            <x14:dxf>
              <font>
                <b/>
                <i val="0"/>
                <color rgb="FF00B050"/>
              </font>
            </x14:dxf>
          </x14:cfRule>
          <xm:sqref>X8:AK8</xm:sqref>
        </x14:conditionalFormatting>
        <x14:conditionalFormatting xmlns:xm="http://schemas.microsoft.com/office/excel/2006/main">
          <x14:cfRule type="expression" priority="23" id="{95E04295-551F-466C-8FE3-0078FEA7ED13}">
            <xm:f>$X$9=Validations!$AL$2</xm:f>
            <x14:dxf>
              <font>
                <b/>
                <i val="0"/>
                <color rgb="FFFF0000"/>
              </font>
            </x14:dxf>
          </x14:cfRule>
          <x14:cfRule type="expression" priority="22" id="{F6617A2B-D3A6-4483-AEBD-F36ECC925AFC}">
            <xm:f>$X$9=Validations!$AL$3</xm:f>
            <x14:dxf>
              <font>
                <b/>
                <i val="0"/>
                <color rgb="FF00B050"/>
              </font>
            </x14:dxf>
          </x14:cfRule>
          <xm:sqref>X9:AK9</xm:sqref>
        </x14:conditionalFormatting>
        <x14:conditionalFormatting xmlns:xm="http://schemas.microsoft.com/office/excel/2006/main">
          <x14:cfRule type="expression" priority="17" id="{77D8CE67-02D5-4839-A563-84784A922174}">
            <xm:f>$X$10=Validations!$AM$2</xm:f>
            <x14:dxf>
              <font>
                <b/>
                <i val="0"/>
                <color rgb="FFFF0000"/>
              </font>
            </x14:dxf>
          </x14:cfRule>
          <x14:cfRule type="expression" priority="16" id="{BDC3A49A-8190-41BA-B2BD-51F0D3EAEF68}">
            <xm:f>$X$10=Validations!$AM$3</xm:f>
            <x14:dxf>
              <font>
                <b/>
                <i val="0"/>
                <color rgb="FF00B050"/>
              </font>
            </x14:dxf>
          </x14:cfRule>
          <xm:sqref>X10:AK10</xm:sqref>
        </x14:conditionalFormatting>
        <x14:conditionalFormatting xmlns:xm="http://schemas.microsoft.com/office/excel/2006/main">
          <x14:cfRule type="expression" priority="27" id="{817D6DC4-77B2-41FF-860B-CF5E4DAEB478}">
            <xm:f>$X$12=Validations!$AK$2</xm:f>
            <x14:dxf>
              <font>
                <b/>
                <i val="0"/>
                <color rgb="FFFF0000"/>
              </font>
            </x14:dxf>
          </x14:cfRule>
          <x14:cfRule type="expression" priority="26" id="{A1E1116A-99F4-49A8-BCF5-CE187849C1C1}">
            <xm:f>$X$12=Validations!$AK$3</xm:f>
            <x14:dxf>
              <font>
                <b/>
                <i val="0"/>
                <color rgb="FF00B050"/>
              </font>
            </x14:dxf>
          </x14:cfRule>
          <xm:sqref>X12:AK12</xm:sqref>
        </x14:conditionalFormatting>
        <x14:conditionalFormatting xmlns:xm="http://schemas.microsoft.com/office/excel/2006/main">
          <x14:cfRule type="expression" priority="21" id="{82D9E36F-6334-4D5B-9DFC-817126307AEA}">
            <xm:f>$X$13=Validations!$AL$2</xm:f>
            <x14:dxf>
              <font>
                <b/>
                <i val="0"/>
                <color rgb="FFFF0000"/>
              </font>
            </x14:dxf>
          </x14:cfRule>
          <x14:cfRule type="expression" priority="20" id="{6918790E-D772-4214-95C7-E6538EA6066F}">
            <xm:f>$X$13=Validations!$AL$3</xm:f>
            <x14:dxf>
              <font>
                <b/>
                <i val="0"/>
                <color rgb="FF00B050"/>
              </font>
            </x14:dxf>
          </x14:cfRule>
          <xm:sqref>X13:AK13</xm:sqref>
        </x14:conditionalFormatting>
        <x14:conditionalFormatting xmlns:xm="http://schemas.microsoft.com/office/excel/2006/main">
          <x14:cfRule type="expression" priority="14" id="{FB71B478-1716-4BF8-8634-F37C4E2D4DCC}">
            <xm:f>$X$14=Validations!$AM$3</xm:f>
            <x14:dxf>
              <font>
                <b/>
                <i val="0"/>
                <color rgb="FF00B050"/>
              </font>
            </x14:dxf>
          </x14:cfRule>
          <x14:cfRule type="expression" priority="15" id="{814C8D8E-BBC4-417E-B6B2-C3FC13B9E636}">
            <xm:f>$X$14=Validations!$AM$2</xm:f>
            <x14:dxf>
              <font>
                <b/>
                <i val="0"/>
                <color rgb="FFFF0000"/>
              </font>
            </x14:dxf>
          </x14:cfRule>
          <xm:sqref>X14:AK14</xm:sqref>
        </x14:conditionalFormatting>
        <x14:conditionalFormatting xmlns:xm="http://schemas.microsoft.com/office/excel/2006/main">
          <x14:cfRule type="expression" priority="25" id="{ADB01C30-74EA-4A10-B863-F20741CC0E32}">
            <xm:f>$X$15=Validations!$AK$2</xm:f>
            <x14:dxf>
              <font>
                <b/>
                <i val="0"/>
                <color rgb="FFFF0000"/>
              </font>
            </x14:dxf>
          </x14:cfRule>
          <x14:cfRule type="expression" priority="24" id="{212869BC-C7FC-4961-8CEF-74BCF86A86C6}">
            <xm:f>$X$15=Validations!$AK$3</xm:f>
            <x14:dxf>
              <font>
                <b/>
                <i val="0"/>
                <color rgb="FF00B050"/>
              </font>
            </x14:dxf>
          </x14:cfRule>
          <xm:sqref>X15:AK15</xm:sqref>
        </x14:conditionalFormatting>
        <x14:conditionalFormatting xmlns:xm="http://schemas.microsoft.com/office/excel/2006/main">
          <x14:cfRule type="expression" priority="18" id="{7AE4699B-1437-45EC-96B8-0CE32B43F551}">
            <xm:f>$X$16=Validations!$AL$3</xm:f>
            <x14:dxf>
              <font>
                <b/>
                <i val="0"/>
                <color rgb="FF00B050"/>
              </font>
            </x14:dxf>
          </x14:cfRule>
          <x14:cfRule type="expression" priority="19" id="{7DD3EDD8-1972-41C3-8E5A-82D6DB01B536}">
            <xm:f>$X$16=Validations!$AL$2</xm:f>
            <x14:dxf>
              <font>
                <b/>
                <i val="0"/>
                <color rgb="FFFF0000"/>
              </font>
            </x14:dxf>
          </x14:cfRule>
          <xm:sqref>X16:AK16</xm:sqref>
        </x14:conditionalFormatting>
        <x14:conditionalFormatting xmlns:xm="http://schemas.microsoft.com/office/excel/2006/main">
          <x14:cfRule type="expression" priority="13" id="{58CEEEDF-741C-4C96-AD46-EFD6BC089372}">
            <xm:f>$X$17=Validations!$AM$2</xm:f>
            <x14:dxf>
              <font>
                <b/>
                <i val="0"/>
                <color rgb="FFFF0000"/>
              </font>
            </x14:dxf>
          </x14:cfRule>
          <x14:cfRule type="expression" priority="12" id="{7A16A13E-A867-4FA6-A9E9-CF106FC25648}">
            <xm:f>$X$17=Validations!$AM$3</xm:f>
            <x14:dxf>
              <font>
                <b/>
                <i val="0"/>
                <color rgb="FF00B050"/>
              </font>
            </x14:dxf>
          </x14:cfRule>
          <xm:sqref>X17:AK17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obj_id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Data analysis</TermName>
          <TermId xmlns="http://schemas.microsoft.com/office/infopath/2007/PartnerControls">ccd9f0e9-bea5-4566-a61b-4bd6571a57bd</TermId>
        </TermInfo>
      </Terms>
    </b872f8d4c47d492bb27162069d0c98ec>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69</Value>
      <Value>3</Value>
      <Value>9</Value>
      <Value>1</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TaxCatchAllLabel xmlns="964f0a7c-bcf0-4337-b577-3747e0a5c4bc" xsi:nil="true"/>
    <fca_mig_partial_path xmlns="http://schemas.microsoft.com/sharepoint/v3" xsi:nil="true"/>
    <_dlc_DocIdPersistId xmlns="964f0a7c-bcf0-4337-b577-3747e0a5c4bc">true</_dlc_DocIdPersistId>
    <_dlc_DocId xmlns="964f0a7c-bcf0-4337-b577-3747e0a5c4bc">VTW7E3XYZAKD-2088830440-26460</_dlc_DocId>
    <_dlc_DocIdUrl xmlns="964f0a7c-bcf0-4337-b577-3747e0a5c4bc">
      <Url>https://thefca.sharepoint.com/sites/ConInv/_layouts/15/DocIdRedir.aspx?ID=VTW7E3XYZAKD-2088830440-26460</Url>
      <Description>VTW7E3XYZAKD-2088830440-26460</Description>
    </_dlc_DocIdUrl>
    <lcf76f155ced4ddcb4097134ff3c332f xmlns="3d75ce6d-c051-445c-a066-19614d9db646">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E5024A75BD759149BD8D75180DCA315E" ma:contentTypeVersion="43" ma:contentTypeDescription="Supervision Regulatory Projects Document" ma:contentTypeScope="" ma:versionID="7b2862c84539b821829c1ee5d55e78be">
  <xsd:schema xmlns:xsd="http://www.w3.org/2001/XMLSchema" xmlns:xs="http://www.w3.org/2001/XMLSchema" xmlns:p="http://schemas.microsoft.com/office/2006/metadata/properties" xmlns:ns1="http://schemas.microsoft.com/sharepoint/v3" xmlns:ns2="964f0a7c-bcf0-4337-b577-3747e0a5c4bc" xmlns:ns3="3d75ce6d-c051-445c-a066-19614d9db646" targetNamespace="http://schemas.microsoft.com/office/2006/metadata/properties" ma:root="true" ma:fieldsID="a4cf76d9049e9ff68dcb17b0665ade97" ns1:_="" ns2:_="" ns3:_="">
    <xsd:import namespace="http://schemas.microsoft.com/sharepoint/v3"/>
    <xsd:import namespace="964f0a7c-bcf0-4337-b577-3747e0a5c4bc"/>
    <xsd:import namespace="3d75ce6d-c051-445c-a066-19614d9db646"/>
    <xsd:element name="properties">
      <xsd:complexType>
        <xsd:sequence>
          <xsd:element name="documentManagement">
            <xsd:complexType>
              <xsd:all>
                <xsd:element ref="ns2:_dlc_DocIdUrl" minOccurs="0"/>
                <xsd:element ref="ns1:fca_mig_full_path" minOccurs="0"/>
                <xsd:element ref="ns2:TaxCatchAll" minOccurs="0"/>
                <xsd:element ref="ns2:TaxCatchAllLabel" minOccurs="0"/>
                <xsd:element ref="ns2:j863df97efa040da9c8165feb4e31e75" minOccurs="0"/>
                <xsd:element ref="ns2:i7382953a7c14d49b483126af46f0dd6" minOccurs="0"/>
                <xsd:element ref="ns2:_dlc_DocId" minOccurs="0"/>
                <xsd:element ref="ns2:_dlc_DocIdPersistId" minOccurs="0"/>
                <xsd:element ref="ns1:fca_mig_source"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2:b872f8d4c47d492bb27162069d0c98ec" minOccurs="0"/>
                <xsd:element ref="ns3:lcf76f155ced4ddcb4097134ff3c332f"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full_path" ma:index="5" nillable="true" ma:displayName="Full Source Path" ma:format="Dropdown" ma:internalName="fca_mig_full_path" ma:readOnly="false">
      <xsd:simpleType>
        <xsd:restriction base="dms:Note">
          <xsd:maxLength value="255"/>
        </xsd:restriction>
      </xsd:simpleType>
    </xsd:element>
    <xsd:element name="fca_mig_source" ma:index="17" nillable="true" ma:displayName="Source" ma:hidden="true" ma:internalName="fca_mig_source" ma:readOnly="false">
      <xsd:simpleType>
        <xsd:restriction base="dms:Text"/>
      </xsd:simpleType>
    </xsd:element>
    <xsd:element name="fca_mig_partial_path" ma:index="19" nillable="true" ma:displayName="Partial Source Path" ma:hidden="true" ma:internalName="fca_mig_partial_path" ma:readOnly="false">
      <xsd:simpleType>
        <xsd:restriction base="dms:Note"/>
      </xsd:simpleType>
    </xsd:element>
    <xsd:element name="fca_livelink_obj_id" ma:index="20" nillable="true" ma:displayName="Livelink Object Id" ma:hidden="true" ma:internalName="fca_livelink_obj_id" ma:readOnly="false">
      <xsd:simpleType>
        <xsd:restriction base="dms:Text"/>
      </xsd:simpleType>
    </xsd:element>
    <xsd:element name="fca_mig_date" ma:index="21" nillable="true" ma:displayName="Source Migration Date" ma:format="DateOnly" ma:hidden="true" ma:internalName="fca_mig_date" ma:readOnly="false">
      <xsd:simpleType>
        <xsd:restriction base="dms:DateTime"/>
      </xsd:simpleType>
    </xsd:element>
    <xsd:element name="fca_retention_trg_date" ma:index="22" nillable="true" ma:displayName="Retention Date" ma:format="DateOnly" ma:hidden="true" ma:internalName="fca_retention_trg_date" ma:readOnly="false">
      <xsd:simpleType>
        <xsd:restriction base="dms:DateTime"/>
      </xsd:simpleType>
    </xsd:element>
    <xsd:element name="fca_livelink_description" ma:index="23" nillable="true" ma:displayName="Description(Livelink)" ma:hidden="true" ma:internalName="fca_livelink_description" ma:readOnly="false">
      <xsd:simpleType>
        <xsd:restriction base="dms:Note"/>
      </xsd:simpleType>
    </xsd:element>
    <xsd:element name="fca_livelink_recstatus" ma:index="24" nillable="true" ma:displayName="Records Status" ma:hidden="true" ma:internalName="fca_livelink_recstatus" ma:readOnly="false">
      <xsd:simpleType>
        <xsd:restriction base="dms:Text"/>
      </xsd:simpleType>
    </xsd:element>
    <xsd:element name="fca_livelink_recstatus_date" ma:index="25" nillable="true" ma:displayName="Records Status Date" ma:format="DateOnly" ma:hidden="true" ma:internalName="fca_livelink_recstatus_date" ma:readOnly="false">
      <xsd:simpleType>
        <xsd:restriction base="dms:DateTime"/>
      </xsd:simpleType>
    </xsd:element>
    <xsd:element name="Is_FirstChKInDone" ma:index="26" nillable="true" ma:displayName="IsFCDone" ma:default="No" ma:hidden="true" ma:internalName="Is_FirstChKInDone" ma:readOnly="false">
      <xsd:simpleType>
        <xsd:restriction base="dms:Choice">
          <xsd:enumeration value="Yes"/>
          <xsd:enumeration value="No"/>
        </xsd:restriction>
      </xsd:simpleType>
    </xsd:element>
    <xsd:element name="fca_prop_ret_label" ma:index="28" nillable="true" ma:displayName="Proposed Retention Label" ma:hidden="true" ma:internalName="fca_prop_ret_label"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_dlc_DocIdUrl" ma:index="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8" nillable="true" ma:displayName="Taxonomy Catch All Column" ma:hidden="true" ma:list="{30640c72-5885-425b-8012-6e7bc26516c4}" ma:internalName="TaxCatchAll" ma:readOnly="false"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640c72-5885-425b-8012-6e7bc26516c4}" ma:internalName="TaxCatchAllLabel" ma:readOnly="fals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hidden="true" ma:indexed="true" ma:internalName="_dlc_DocId" ma:readOnly="true">
      <xsd:simpleType>
        <xsd:restriction base="dms:Text"/>
      </xsd:simple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hidden="true" ma:indexed="true" ma:internalName="fca_mig_stage_2" ma:readOnly="false">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1"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d75ce6d-c051-445c-a066-19614d9db646" elementFormDefault="qualified">
    <xsd:import namespace="http://schemas.microsoft.com/office/2006/documentManagement/types"/>
    <xsd:import namespace="http://schemas.microsoft.com/office/infopath/2007/PartnerControls"/>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41bad0b-5ec6-4ecd-811e-f9d8ff358b9c" ContentTypeId="0x0101005A9549D9A06FAF49B2796176C16A6E111905"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D0C830-865E-4779-BF0D-6584DAF6E68B}">
  <ds:schemaRefs>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3d75ce6d-c051-445c-a066-19614d9db646"/>
    <ds:schemaRef ds:uri="http://purl.org/dc/terms/"/>
    <ds:schemaRef ds:uri="http://schemas.microsoft.com/sharepoint/v3"/>
    <ds:schemaRef ds:uri="http://purl.org/dc/elements/1.1/"/>
    <ds:schemaRef ds:uri="964f0a7c-bcf0-4337-b577-3747e0a5c4b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4B117A8-06CB-48BC-8DA1-030D7E129DB5}">
  <ds:schemaRefs>
    <ds:schemaRef ds:uri="http://schemas.microsoft.com/sharepoint/events"/>
  </ds:schemaRefs>
</ds:datastoreItem>
</file>

<file path=customXml/itemProps3.xml><?xml version="1.0" encoding="utf-8"?>
<ds:datastoreItem xmlns:ds="http://schemas.openxmlformats.org/officeDocument/2006/customXml" ds:itemID="{DBD61B7F-BACA-4449-AECF-6AB953A6E9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3d75ce6d-c051-445c-a066-19614d9db6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3D59EE1-0381-496A-893D-6CB113EF77CA}">
  <ds:schemaRefs>
    <ds:schemaRef ds:uri="Microsoft.SharePoint.Taxonomy.ContentTypeSync"/>
  </ds:schemaRefs>
</ds:datastoreItem>
</file>

<file path=customXml/itemProps5.xml><?xml version="1.0" encoding="utf-8"?>
<ds:datastoreItem xmlns:ds="http://schemas.openxmlformats.org/officeDocument/2006/customXml" ds:itemID="{39EA43B2-F748-4162-A0A7-4AD1BF58ED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49</vt:i4>
      </vt:variant>
    </vt:vector>
  </HeadingPairs>
  <TitlesOfParts>
    <vt:vector size="60" baseType="lpstr">
      <vt:lpstr>Information</vt:lpstr>
      <vt:lpstr>Compliance - Abridged advice</vt:lpstr>
      <vt:lpstr>Suitability - Pension transfer</vt:lpstr>
      <vt:lpstr>Suitability - Investment advice</vt:lpstr>
      <vt:lpstr>Insistent client</vt:lpstr>
      <vt:lpstr>Disclosure</vt:lpstr>
      <vt:lpstr>Contingent charging</vt:lpstr>
      <vt:lpstr>Causation</vt:lpstr>
      <vt:lpstr>Results &amp; feedback</vt:lpstr>
      <vt:lpstr>Datastring</vt:lpstr>
      <vt:lpstr>Validations</vt:lpstr>
      <vt:lpstr>AbAd</vt:lpstr>
      <vt:lpstr>AbriComp</vt:lpstr>
      <vt:lpstr>AbridgedInfoRating</vt:lpstr>
      <vt:lpstr>AdSelect</vt:lpstr>
      <vt:lpstr>AdType</vt:lpstr>
      <vt:lpstr>Carveout</vt:lpstr>
      <vt:lpstr>Causation</vt:lpstr>
      <vt:lpstr>CausFB</vt:lpstr>
      <vt:lpstr>CausInv</vt:lpstr>
      <vt:lpstr>CausRem</vt:lpstr>
      <vt:lpstr>Charging</vt:lpstr>
      <vt:lpstr>CompNot</vt:lpstr>
      <vt:lpstr>DCPension</vt:lpstr>
      <vt:lpstr>Employed</vt:lpstr>
      <vt:lpstr>ErMem</vt:lpstr>
      <vt:lpstr>EstGua</vt:lpstr>
      <vt:lpstr>Frequency</vt:lpstr>
      <vt:lpstr>Funding</vt:lpstr>
      <vt:lpstr>GenFree</vt:lpstr>
      <vt:lpstr>Health</vt:lpstr>
      <vt:lpstr>IndRest</vt:lpstr>
      <vt:lpstr>InfoRating</vt:lpstr>
      <vt:lpstr>Introducer</vt:lpstr>
      <vt:lpstr>Marital</vt:lpstr>
      <vt:lpstr>OneTen</vt:lpstr>
      <vt:lpstr>PotAbriComp</vt:lpstr>
      <vt:lpstr>PotCompNot</vt:lpstr>
      <vt:lpstr>PotSuit</vt:lpstr>
      <vt:lpstr>Causation!Print_Area</vt:lpstr>
      <vt:lpstr>'Compliance - Abridged advice'!Print_Area</vt:lpstr>
      <vt:lpstr>'Contingent charging'!Print_Area</vt:lpstr>
      <vt:lpstr>Disclosure!Print_Area</vt:lpstr>
      <vt:lpstr>Information!Print_Area</vt:lpstr>
      <vt:lpstr>'Insistent client'!Print_Area</vt:lpstr>
      <vt:lpstr>'Results &amp; feedback'!Print_Area</vt:lpstr>
      <vt:lpstr>'Suitability - Investment advice'!Print_Area</vt:lpstr>
      <vt:lpstr>'Suitability - Pension transfer'!Print_Area</vt:lpstr>
      <vt:lpstr>RecScheme</vt:lpstr>
      <vt:lpstr>SingJoin</vt:lpstr>
      <vt:lpstr>StatePension</vt:lpstr>
      <vt:lpstr>Suitability</vt:lpstr>
      <vt:lpstr>Tax</vt:lpstr>
      <vt:lpstr>TransferRemain</vt:lpstr>
      <vt:lpstr>TypeMort</vt:lpstr>
      <vt:lpstr>Withdrawal</vt:lpstr>
      <vt:lpstr>Yesblank</vt:lpstr>
      <vt:lpstr>YesNo</vt:lpstr>
      <vt:lpstr>YNNA</vt:lpstr>
      <vt:lpstr>YNU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Hewitt;Sandra.Graham@fca.org.uk</dc:creator>
  <cp:keywords/>
  <dc:description/>
  <cp:lastModifiedBy>Sian Mansley</cp:lastModifiedBy>
  <cp:revision/>
  <dcterms:created xsi:type="dcterms:W3CDTF">2018-10-19T08:04:52Z</dcterms:created>
  <dcterms:modified xsi:type="dcterms:W3CDTF">2023-06-16T13:09:26Z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0x0101005A9549D9A06FAF49B2796176C16A6E11190500E5024A75BD759149BD8D75180DCA315E</vt:lpwstr>
  </property>
  <property fmtid="{D5CDD505-2E9C-101B-9397-08002B2CF9AE}" pid="3" name="fca_project_status_txnmy">
    <vt:lpwstr>3</vt:lpwstr>
  </property>
  <property fmtid="{D5CDD505-2E9C-101B-9397-08002B2CF9AE}" pid="4" name="fca_information_classification">
    <vt:lpwstr>1</vt:lpwstr>
  </property>
  <property fmtid="{D5CDD505-2E9C-101B-9397-08002B2CF9AE}" pid="5" name="_dlc_DocIdItemGuid">
    <vt:lpwstr>ba32090c-4f3c-4b8d-80b3-1e1548f59c5e</vt:lpwstr>
  </property>
  <property fmtid="{D5CDD505-2E9C-101B-9397-08002B2CF9AE}" pid="6" name="fca_project_work">
    <vt:lpwstr>9;#Data analysis|ccd9f0e9-bea5-4566-a61b-4bd6571a57bd</vt:lpwstr>
  </property>
  <property fmtid="{D5CDD505-2E9C-101B-9397-08002B2CF9AE}" pid="7" name="fca_document_purpose">
    <vt:lpwstr>69;#Policy Development|845b5560-9b6f-4a1e-a867-32755fd1e2ef</vt:lpwstr>
  </property>
  <property fmtid="{D5CDD505-2E9C-101B-9397-08002B2CF9AE}" pid="8" name="MSIP_Label_dec5709d-e239-496d-88c9-7dae94c5106e_Enabled">
    <vt:lpwstr>true</vt:lpwstr>
  </property>
  <property fmtid="{D5CDD505-2E9C-101B-9397-08002B2CF9AE}" pid="9" name="MSIP_Label_dec5709d-e239-496d-88c9-7dae94c5106e_SetDate">
    <vt:lpwstr>2023-01-07T22:15:15Z</vt:lpwstr>
  </property>
  <property fmtid="{D5CDD505-2E9C-101B-9397-08002B2CF9AE}" pid="10" name="MSIP_Label_dec5709d-e239-496d-88c9-7dae94c5106e_Method">
    <vt:lpwstr>Standard</vt:lpwstr>
  </property>
  <property fmtid="{D5CDD505-2E9C-101B-9397-08002B2CF9AE}" pid="11" name="MSIP_Label_dec5709d-e239-496d-88c9-7dae94c5106e_Name">
    <vt:lpwstr>FCA Official</vt:lpwstr>
  </property>
  <property fmtid="{D5CDD505-2E9C-101B-9397-08002B2CF9AE}" pid="12" name="MSIP_Label_dec5709d-e239-496d-88c9-7dae94c5106e_SiteId">
    <vt:lpwstr>551f9db3-821c-4457-8551-b43423dce661</vt:lpwstr>
  </property>
  <property fmtid="{D5CDD505-2E9C-101B-9397-08002B2CF9AE}" pid="13" name="MSIP_Label_dec5709d-e239-496d-88c9-7dae94c5106e_ActionId">
    <vt:lpwstr>4bd737be-e23e-42c2-a7ad-cbd236913f32</vt:lpwstr>
  </property>
  <property fmtid="{D5CDD505-2E9C-101B-9397-08002B2CF9AE}" pid="14" name="MSIP_Label_dec5709d-e239-496d-88c9-7dae94c5106e_ContentBits">
    <vt:lpwstr>0</vt:lpwstr>
  </property>
  <property fmtid="{D5CDD505-2E9C-101B-9397-08002B2CF9AE}" pid="15" name="MediaServiceImageTags">
    <vt:lpwstr/>
  </property>
</Properties>
</file>